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лексей\Нормативные документы\2019\Аварийная\Программа\"/>
    </mc:Choice>
  </mc:AlternateContent>
  <bookViews>
    <workbookView xWindow="0" yWindow="0" windowWidth="28800" windowHeight="11235"/>
  </bookViews>
  <sheets>
    <sheet name="Таб 3 МП" sheetId="1" r:id="rId1"/>
  </sheets>
  <definedNames>
    <definedName name="_xlnm._FilterDatabase" localSheetId="0" hidden="1">'Таб 3 МП'!$A$11:$O$35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K17" i="1"/>
  <c r="J30" i="1" l="1"/>
  <c r="K30" i="1"/>
  <c r="K25" i="1"/>
  <c r="K26" i="1"/>
  <c r="K27" i="1"/>
  <c r="K29" i="1"/>
  <c r="J29" i="1"/>
  <c r="K24" i="1"/>
  <c r="J21" i="1"/>
  <c r="K21" i="1"/>
  <c r="J22" i="1"/>
  <c r="K22" i="1"/>
  <c r="K20" i="1"/>
  <c r="J20" i="1"/>
  <c r="J15" i="1"/>
  <c r="K15" i="1"/>
  <c r="J16" i="1"/>
  <c r="K16" i="1"/>
  <c r="J17" i="1"/>
  <c r="J14" i="1"/>
  <c r="K14" i="1"/>
  <c r="I23" i="1"/>
  <c r="K23" i="1" s="1"/>
  <c r="I19" i="1"/>
  <c r="K19" i="1" s="1"/>
  <c r="H19" i="1"/>
  <c r="J19" i="1" s="1"/>
  <c r="I13" i="1"/>
  <c r="H13" i="1"/>
  <c r="J13" i="1" s="1"/>
  <c r="L35" i="1"/>
  <c r="M35" i="1"/>
  <c r="N35" i="1"/>
  <c r="O35" i="1"/>
  <c r="I35" i="1"/>
  <c r="I28" i="1" s="1"/>
  <c r="K28" i="1" s="1"/>
  <c r="H25" i="1"/>
  <c r="J25" i="1" s="1"/>
  <c r="H26" i="1"/>
  <c r="J26" i="1" s="1"/>
  <c r="H24" i="1"/>
  <c r="J24" i="1" s="1"/>
  <c r="C30" i="1"/>
  <c r="C29" i="1"/>
  <c r="C27" i="1"/>
  <c r="C23" i="1" s="1"/>
  <c r="C22" i="1"/>
  <c r="C19" i="1" s="1"/>
  <c r="C18" i="1"/>
  <c r="C13" i="1" s="1"/>
  <c r="J18" i="1" l="1"/>
  <c r="K18" i="1"/>
  <c r="K13" i="1"/>
  <c r="I12" i="1"/>
  <c r="K12" i="1" s="1"/>
  <c r="K35" i="1"/>
  <c r="J35" i="1"/>
  <c r="H35" i="1"/>
  <c r="H28" i="1" s="1"/>
  <c r="J28" i="1" s="1"/>
  <c r="H27" i="1"/>
  <c r="J27" i="1" s="1"/>
  <c r="C35" i="1"/>
  <c r="H23" i="1" l="1"/>
  <c r="C28" i="1"/>
  <c r="C12" i="1" s="1"/>
  <c r="H12" i="1" l="1"/>
  <c r="J12" i="1" s="1"/>
  <c r="J23" i="1"/>
</calcChain>
</file>

<file path=xl/sharedStrings.xml><?xml version="1.0" encoding="utf-8"?>
<sst xmlns="http://schemas.openxmlformats.org/spreadsheetml/2006/main" count="80" uniqueCount="49">
  <si>
    <t>N п/п</t>
  </si>
  <si>
    <t>Наименование муниципального образования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</si>
  <si>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</si>
  <si>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предоставляемая площадь</t>
  </si>
  <si>
    <t>всего</t>
  </si>
  <si>
    <t>в том числе:</t>
  </si>
  <si>
    <t>выкуп жилых помещений у собственников</t>
  </si>
  <si>
    <t>расселяемая площадь</t>
  </si>
  <si>
    <t>стоимость</t>
  </si>
  <si>
    <t>руб.</t>
  </si>
  <si>
    <t>кв. м</t>
  </si>
  <si>
    <t>Всего по программе переселения, в рамках которой предусмотрено финансирование за счет средств Фонда, в т.ч.:</t>
  </si>
  <si>
    <t>Всего по этапу 2019 года</t>
  </si>
  <si>
    <t>Сосновка</t>
  </si>
  <si>
    <t>Казым</t>
  </si>
  <si>
    <t>Верхнеказымский</t>
  </si>
  <si>
    <t>Белоярский</t>
  </si>
  <si>
    <t>Итого по Белоярскому району</t>
  </si>
  <si>
    <t>Всего по этапу 2020 года</t>
  </si>
  <si>
    <t>Всего по этапу 2021 года</t>
  </si>
  <si>
    <t>Сорум</t>
  </si>
  <si>
    <t>Лыхма</t>
  </si>
  <si>
    <t>Всего по этапу 2022 года</t>
  </si>
  <si>
    <t xml:space="preserve">Верхнеказымский </t>
  </si>
  <si>
    <t>Всего расселяемая площадь жилых помещений</t>
  </si>
  <si>
    <t xml:space="preserve"> расселяемая площадь</t>
  </si>
  <si>
    <t>приобретение жилых помещений у застройщиков, в т.ч.: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</si>
  <si>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</si>
  <si>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</si>
  <si>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</si>
  <si>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приобретаемая площадь</t>
  </si>
  <si>
    <t>Расселение в рамках программы, связанное с приобретением жилых помещений за счет бюджетных средств</t>
  </si>
  <si>
    <t xml:space="preserve"> 1.1</t>
  </si>
  <si>
    <t xml:space="preserve"> 1.2</t>
  </si>
  <si>
    <t xml:space="preserve"> 1.3</t>
  </si>
  <si>
    <t xml:space="preserve"> 1.4</t>
  </si>
  <si>
    <t xml:space="preserve"> 2.1</t>
  </si>
  <si>
    <t xml:space="preserve"> 2.2</t>
  </si>
  <si>
    <t xml:space="preserve"> 3.1</t>
  </si>
  <si>
    <t xml:space="preserve"> 3.2</t>
  </si>
  <si>
    <t xml:space="preserve"> 3.3</t>
  </si>
  <si>
    <t>План реализации мероприятий по переселению граждан
из аварийного жилищного фонда, признанного таковым до 1
января 2017 года, по способам переселения</t>
  </si>
  <si>
    <t>Таблица 1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</si>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</sst>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zoomScale="90" zoomScaleNormal="90" workbookViewId="0">
      <selection activeCell="J6" sqref="J6:O6"/>
    </sheetView>
  </sheetViews>
  <sheetFormatPr defaultRowHeight="15" x14ac:dyDescent="0.25"/>
  <cols>
    <col min="2" max="2" width="33.42578125" customWidth="1"/>
    <col min="3" max="8" width="12.85546875" customWidth="1"/>
    <col min="9" max="9" width="16.7109375" customWidth="1"/>
    <col min="10" max="10" width="12.85546875" customWidth="1"/>
    <col min="11" max="11" width="18" customWidth="1"/>
    <col min="12" max="15" width="12.85546875" customWidth="1"/>
  </cols>
  <sheetData>
    <row r="1" spans="1:17" ht="15.75" x14ac:dyDescent="0.25">
      <c r="N1" s="28" t="s">
        <v>42</v>
      </c>
      <c r="O1" s="28"/>
    </row>
    <row r="3" spans="1:17" ht="57" customHeight="1" x14ac:dyDescent="0.25">
      <c r="A3" s="1"/>
      <c r="B3" s="1"/>
      <c r="C3" s="27" t="s">
        <v>41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1"/>
      <c r="O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75.75" customHeight="1" x14ac:dyDescent="0.25">
      <c r="A5" s="4" t="s">
        <v>0</v>
      </c>
      <c r="B5" s="4" t="s">
        <v>1</v>
      </c>
      <c r="C5" s="5" t="s">
        <v>24</v>
      </c>
      <c r="D5" s="4" t="s">
        <v>2</v>
      </c>
      <c r="E5" s="4"/>
      <c r="F5" s="4"/>
      <c r="G5" s="6" t="s">
        <v>31</v>
      </c>
      <c r="H5" s="6"/>
      <c r="I5" s="6"/>
      <c r="J5" s="6"/>
      <c r="K5" s="6"/>
      <c r="L5" s="6"/>
      <c r="M5" s="6"/>
      <c r="N5" s="6"/>
      <c r="O5" s="6"/>
    </row>
    <row r="6" spans="1:17" ht="30" customHeight="1" x14ac:dyDescent="0.25">
      <c r="A6" s="4"/>
      <c r="B6" s="4"/>
      <c r="C6" s="7"/>
      <c r="D6" s="4" t="s">
        <v>4</v>
      </c>
      <c r="E6" s="4" t="s">
        <v>5</v>
      </c>
      <c r="F6" s="4"/>
      <c r="G6" s="8" t="s">
        <v>4</v>
      </c>
      <c r="H6" s="9"/>
      <c r="I6" s="10"/>
      <c r="J6" s="6" t="s">
        <v>5</v>
      </c>
      <c r="K6" s="6"/>
      <c r="L6" s="6"/>
      <c r="M6" s="6"/>
      <c r="N6" s="6"/>
      <c r="O6" s="6"/>
    </row>
    <row r="7" spans="1:17" ht="15.75" x14ac:dyDescent="0.25">
      <c r="A7" s="4"/>
      <c r="B7" s="4"/>
      <c r="C7" s="7"/>
      <c r="D7" s="4"/>
      <c r="E7" s="4" t="s">
        <v>6</v>
      </c>
      <c r="F7" s="4"/>
      <c r="G7" s="11"/>
      <c r="H7" s="12"/>
      <c r="I7" s="13"/>
      <c r="J7" s="6" t="s">
        <v>26</v>
      </c>
      <c r="K7" s="6"/>
      <c r="L7" s="6"/>
      <c r="M7" s="6"/>
      <c r="N7" s="6" t="s">
        <v>27</v>
      </c>
      <c r="O7" s="6"/>
    </row>
    <row r="8" spans="1:17" ht="48.75" customHeight="1" x14ac:dyDescent="0.25">
      <c r="A8" s="4"/>
      <c r="B8" s="4"/>
      <c r="C8" s="7"/>
      <c r="D8" s="4"/>
      <c r="E8" s="4"/>
      <c r="F8" s="4"/>
      <c r="G8" s="5" t="s">
        <v>25</v>
      </c>
      <c r="H8" s="5" t="s">
        <v>3</v>
      </c>
      <c r="I8" s="5" t="s">
        <v>8</v>
      </c>
      <c r="J8" s="6" t="s">
        <v>28</v>
      </c>
      <c r="K8" s="6"/>
      <c r="L8" s="6" t="s">
        <v>29</v>
      </c>
      <c r="M8" s="6"/>
      <c r="N8" s="6"/>
      <c r="O8" s="6"/>
    </row>
    <row r="9" spans="1:17" ht="38.25" customHeight="1" x14ac:dyDescent="0.25">
      <c r="A9" s="4"/>
      <c r="B9" s="4"/>
      <c r="C9" s="14"/>
      <c r="D9" s="15" t="s">
        <v>7</v>
      </c>
      <c r="E9" s="15" t="s">
        <v>7</v>
      </c>
      <c r="F9" s="15" t="s">
        <v>8</v>
      </c>
      <c r="G9" s="14"/>
      <c r="H9" s="14"/>
      <c r="I9" s="14"/>
      <c r="J9" s="16" t="s">
        <v>30</v>
      </c>
      <c r="K9" s="16" t="s">
        <v>8</v>
      </c>
      <c r="L9" s="16" t="s">
        <v>30</v>
      </c>
      <c r="M9" s="16" t="s">
        <v>8</v>
      </c>
      <c r="N9" s="16" t="s">
        <v>30</v>
      </c>
      <c r="O9" s="16" t="s">
        <v>8</v>
      </c>
    </row>
    <row r="10" spans="1:17" ht="15.75" x14ac:dyDescent="0.25">
      <c r="A10" s="15"/>
      <c r="B10" s="15"/>
      <c r="C10" s="15" t="s">
        <v>10</v>
      </c>
      <c r="D10" s="15" t="s">
        <v>10</v>
      </c>
      <c r="E10" s="15" t="s">
        <v>10</v>
      </c>
      <c r="F10" s="15" t="s">
        <v>9</v>
      </c>
      <c r="G10" s="15" t="s">
        <v>10</v>
      </c>
      <c r="H10" s="15" t="s">
        <v>10</v>
      </c>
      <c r="I10" s="15" t="s">
        <v>9</v>
      </c>
      <c r="J10" s="16" t="s">
        <v>10</v>
      </c>
      <c r="K10" s="16" t="s">
        <v>9</v>
      </c>
      <c r="L10" s="16" t="s">
        <v>10</v>
      </c>
      <c r="M10" s="16" t="s">
        <v>9</v>
      </c>
      <c r="N10" s="16" t="s">
        <v>10</v>
      </c>
      <c r="O10" s="16" t="s">
        <v>9</v>
      </c>
    </row>
    <row r="11" spans="1:17" ht="15.75" x14ac:dyDescent="0.25">
      <c r="A11" s="15">
        <v>1</v>
      </c>
      <c r="B11" s="15">
        <v>2</v>
      </c>
      <c r="C11" s="15">
        <v>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7" ht="62.25" customHeight="1" x14ac:dyDescent="0.25">
      <c r="A12" s="20"/>
      <c r="B12" s="20" t="s">
        <v>11</v>
      </c>
      <c r="C12" s="18">
        <f>C13+C19+C23+C28</f>
        <v>25711.95</v>
      </c>
      <c r="D12" s="19">
        <v>0</v>
      </c>
      <c r="E12" s="19">
        <v>0</v>
      </c>
      <c r="F12" s="19">
        <v>0</v>
      </c>
      <c r="G12" s="20"/>
      <c r="H12" s="18">
        <f>H13+H19+H23+H28</f>
        <v>19937.64</v>
      </c>
      <c r="I12" s="18">
        <f>I13+I19+I23+I28</f>
        <v>1243906532.1700001</v>
      </c>
      <c r="J12" s="21">
        <f t="shared" ref="J12:K14" si="0">H12</f>
        <v>19937.64</v>
      </c>
      <c r="K12" s="18">
        <f t="shared" si="0"/>
        <v>1243906532.1700001</v>
      </c>
      <c r="L12" s="20">
        <v>0</v>
      </c>
      <c r="M12" s="20">
        <v>0</v>
      </c>
      <c r="N12" s="20">
        <v>0</v>
      </c>
      <c r="O12" s="20">
        <v>0</v>
      </c>
      <c r="Q12" s="26"/>
    </row>
    <row r="13" spans="1:17" ht="36.75" customHeight="1" x14ac:dyDescent="0.25">
      <c r="A13" s="19">
        <v>1</v>
      </c>
      <c r="B13" s="20" t="s">
        <v>12</v>
      </c>
      <c r="C13" s="18">
        <f>C18</f>
        <v>3378.88</v>
      </c>
      <c r="D13" s="19">
        <v>0</v>
      </c>
      <c r="E13" s="19">
        <v>0</v>
      </c>
      <c r="F13" s="19">
        <v>0</v>
      </c>
      <c r="G13" s="20"/>
      <c r="H13" s="18">
        <f>H18</f>
        <v>3685.91</v>
      </c>
      <c r="I13" s="18">
        <f>I18</f>
        <v>232296203.37</v>
      </c>
      <c r="J13" s="18">
        <f t="shared" si="0"/>
        <v>3685.91</v>
      </c>
      <c r="K13" s="18">
        <f t="shared" si="0"/>
        <v>232296203.37</v>
      </c>
      <c r="L13" s="18">
        <v>0</v>
      </c>
      <c r="M13" s="18">
        <v>0</v>
      </c>
      <c r="N13" s="18">
        <v>0</v>
      </c>
      <c r="O13" s="18">
        <v>0</v>
      </c>
    </row>
    <row r="14" spans="1:17" ht="36.75" customHeight="1" x14ac:dyDescent="0.25">
      <c r="A14" s="23" t="s">
        <v>32</v>
      </c>
      <c r="B14" s="17" t="s">
        <v>13</v>
      </c>
      <c r="C14" s="24">
        <v>524.79999999999995</v>
      </c>
      <c r="D14" s="24">
        <v>0</v>
      </c>
      <c r="E14" s="24">
        <v>0</v>
      </c>
      <c r="F14" s="24">
        <v>0</v>
      </c>
      <c r="G14" s="17"/>
      <c r="H14" s="24">
        <v>558.95000000000005</v>
      </c>
      <c r="I14" s="22">
        <v>34129487</v>
      </c>
      <c r="J14" s="22">
        <f t="shared" si="0"/>
        <v>558.95000000000005</v>
      </c>
      <c r="K14" s="22">
        <f t="shared" si="0"/>
        <v>34129487</v>
      </c>
      <c r="L14" s="22">
        <v>0</v>
      </c>
      <c r="M14" s="22">
        <v>0</v>
      </c>
      <c r="N14" s="22">
        <v>0</v>
      </c>
      <c r="O14" s="22">
        <v>0</v>
      </c>
    </row>
    <row r="15" spans="1:17" ht="36.75" customHeight="1" x14ac:dyDescent="0.25">
      <c r="A15" s="23" t="s">
        <v>33</v>
      </c>
      <c r="B15" s="17" t="s">
        <v>14</v>
      </c>
      <c r="C15" s="24">
        <v>65.28</v>
      </c>
      <c r="D15" s="24">
        <v>0</v>
      </c>
      <c r="E15" s="24">
        <v>0</v>
      </c>
      <c r="F15" s="24">
        <v>0</v>
      </c>
      <c r="G15" s="17"/>
      <c r="H15" s="24">
        <v>80</v>
      </c>
      <c r="I15" s="22">
        <v>4884800</v>
      </c>
      <c r="J15" s="22">
        <f t="shared" ref="J15:J18" si="1">H15</f>
        <v>80</v>
      </c>
      <c r="K15" s="22">
        <f t="shared" ref="K15:K18" si="2">I15</f>
        <v>4884800</v>
      </c>
      <c r="L15" s="22">
        <v>0</v>
      </c>
      <c r="M15" s="22">
        <v>0</v>
      </c>
      <c r="N15" s="22">
        <v>0</v>
      </c>
      <c r="O15" s="22">
        <v>0</v>
      </c>
    </row>
    <row r="16" spans="1:17" ht="36.75" customHeight="1" x14ac:dyDescent="0.25">
      <c r="A16" s="23" t="s">
        <v>34</v>
      </c>
      <c r="B16" s="17" t="s">
        <v>15</v>
      </c>
      <c r="C16" s="24">
        <v>1237.9000000000001</v>
      </c>
      <c r="D16" s="24">
        <v>0</v>
      </c>
      <c r="E16" s="24">
        <v>0</v>
      </c>
      <c r="F16" s="24">
        <v>0</v>
      </c>
      <c r="G16" s="17"/>
      <c r="H16" s="24">
        <v>1434.83</v>
      </c>
      <c r="I16" s="22">
        <v>87610719.799999997</v>
      </c>
      <c r="J16" s="22">
        <f t="shared" si="1"/>
        <v>1434.83</v>
      </c>
      <c r="K16" s="22">
        <f t="shared" si="2"/>
        <v>87610719.799999997</v>
      </c>
      <c r="L16" s="22">
        <v>0</v>
      </c>
      <c r="M16" s="22">
        <v>0</v>
      </c>
      <c r="N16" s="22">
        <v>0</v>
      </c>
      <c r="O16" s="22">
        <v>0</v>
      </c>
    </row>
    <row r="17" spans="1:15" ht="36.75" customHeight="1" x14ac:dyDescent="0.25">
      <c r="A17" s="23" t="s">
        <v>35</v>
      </c>
      <c r="B17" s="17" t="s">
        <v>16</v>
      </c>
      <c r="C17" s="22">
        <v>1550.9</v>
      </c>
      <c r="D17" s="24">
        <v>0</v>
      </c>
      <c r="E17" s="24">
        <v>0</v>
      </c>
      <c r="F17" s="24">
        <v>0</v>
      </c>
      <c r="G17" s="17"/>
      <c r="H17" s="24">
        <v>1612.13</v>
      </c>
      <c r="I17" s="22">
        <v>105671196.56999999</v>
      </c>
      <c r="J17" s="22">
        <f t="shared" si="1"/>
        <v>1612.13</v>
      </c>
      <c r="K17" s="22">
        <f>I17</f>
        <v>105671196.56999999</v>
      </c>
      <c r="L17" s="22">
        <v>0</v>
      </c>
      <c r="M17" s="22">
        <v>0</v>
      </c>
      <c r="N17" s="22">
        <v>0</v>
      </c>
      <c r="O17" s="22">
        <v>0</v>
      </c>
    </row>
    <row r="18" spans="1:15" ht="36.75" customHeight="1" x14ac:dyDescent="0.25">
      <c r="A18" s="23"/>
      <c r="B18" s="17" t="s">
        <v>17</v>
      </c>
      <c r="C18" s="22">
        <f>SUM(C14:C17)</f>
        <v>3378.88</v>
      </c>
      <c r="D18" s="24">
        <v>0</v>
      </c>
      <c r="E18" s="24">
        <v>0</v>
      </c>
      <c r="F18" s="24">
        <v>0</v>
      </c>
      <c r="G18" s="17"/>
      <c r="H18" s="22">
        <f>SUM(H14:H17)</f>
        <v>3685.91</v>
      </c>
      <c r="I18" s="22">
        <f>SUM(I14:I17)</f>
        <v>232296203.37</v>
      </c>
      <c r="J18" s="22">
        <f t="shared" ref="J18:K18" si="3">SUM(J14:J17)</f>
        <v>3685.91</v>
      </c>
      <c r="K18" s="22">
        <f t="shared" si="3"/>
        <v>232296203.37</v>
      </c>
      <c r="L18" s="22">
        <v>0</v>
      </c>
      <c r="M18" s="22">
        <v>0</v>
      </c>
      <c r="N18" s="22">
        <v>0</v>
      </c>
      <c r="O18" s="22">
        <v>0</v>
      </c>
    </row>
    <row r="19" spans="1:15" s="26" customFormat="1" ht="36.75" customHeight="1" x14ac:dyDescent="0.25">
      <c r="A19" s="19">
        <v>2</v>
      </c>
      <c r="B19" s="20" t="s">
        <v>18</v>
      </c>
      <c r="C19" s="18">
        <f>C22</f>
        <v>5824.9</v>
      </c>
      <c r="D19" s="19">
        <v>0</v>
      </c>
      <c r="E19" s="19">
        <v>0</v>
      </c>
      <c r="F19" s="19">
        <v>0</v>
      </c>
      <c r="G19" s="20"/>
      <c r="H19" s="18">
        <f>H22</f>
        <v>6124.44</v>
      </c>
      <c r="I19" s="18">
        <f>I22</f>
        <v>373958306.39999998</v>
      </c>
      <c r="J19" s="18">
        <f>H19</f>
        <v>6124.44</v>
      </c>
      <c r="K19" s="18">
        <f>I19</f>
        <v>373958306.39999998</v>
      </c>
      <c r="L19" s="18">
        <v>0</v>
      </c>
      <c r="M19" s="18">
        <v>0</v>
      </c>
      <c r="N19" s="18">
        <v>0</v>
      </c>
      <c r="O19" s="18">
        <v>0</v>
      </c>
    </row>
    <row r="20" spans="1:15" ht="36.75" customHeight="1" x14ac:dyDescent="0.25">
      <c r="A20" s="24" t="s">
        <v>36</v>
      </c>
      <c r="B20" s="17" t="s">
        <v>15</v>
      </c>
      <c r="C20" s="24">
        <v>1117</v>
      </c>
      <c r="D20" s="24">
        <v>0</v>
      </c>
      <c r="E20" s="24">
        <v>0</v>
      </c>
      <c r="F20" s="24">
        <v>0</v>
      </c>
      <c r="G20" s="17"/>
      <c r="H20" s="24">
        <v>1208.92</v>
      </c>
      <c r="I20" s="22">
        <v>73816655.200000003</v>
      </c>
      <c r="J20" s="22">
        <f>H20</f>
        <v>1208.92</v>
      </c>
      <c r="K20" s="22">
        <f>I20</f>
        <v>73816655.200000003</v>
      </c>
      <c r="L20" s="22">
        <v>0</v>
      </c>
      <c r="M20" s="22">
        <v>0</v>
      </c>
      <c r="N20" s="22">
        <v>0</v>
      </c>
      <c r="O20" s="22">
        <v>0</v>
      </c>
    </row>
    <row r="21" spans="1:15" ht="36.75" customHeight="1" x14ac:dyDescent="0.25">
      <c r="A21" s="24" t="s">
        <v>37</v>
      </c>
      <c r="B21" s="17" t="s">
        <v>16</v>
      </c>
      <c r="C21" s="24">
        <v>4707.8999999999996</v>
      </c>
      <c r="D21" s="24">
        <v>0</v>
      </c>
      <c r="E21" s="24">
        <v>0</v>
      </c>
      <c r="F21" s="24">
        <v>0</v>
      </c>
      <c r="G21" s="17"/>
      <c r="H21" s="24">
        <v>4915.5200000000004</v>
      </c>
      <c r="I21" s="22">
        <v>300141651.19999999</v>
      </c>
      <c r="J21" s="22">
        <f t="shared" ref="J21:J22" si="4">H21</f>
        <v>4915.5200000000004</v>
      </c>
      <c r="K21" s="22">
        <f t="shared" ref="K21:K22" si="5">I21</f>
        <v>300141651.19999999</v>
      </c>
      <c r="L21" s="22">
        <v>0</v>
      </c>
      <c r="M21" s="22">
        <v>0</v>
      </c>
      <c r="N21" s="22">
        <v>0</v>
      </c>
      <c r="O21" s="22">
        <v>0</v>
      </c>
    </row>
    <row r="22" spans="1:15" ht="36.75" customHeight="1" x14ac:dyDescent="0.25">
      <c r="A22" s="17"/>
      <c r="B22" s="17" t="s">
        <v>17</v>
      </c>
      <c r="C22" s="22">
        <f>SUM(C20:C21)</f>
        <v>5824.9</v>
      </c>
      <c r="D22" s="24">
        <v>0</v>
      </c>
      <c r="E22" s="24">
        <v>0</v>
      </c>
      <c r="F22" s="24">
        <v>0</v>
      </c>
      <c r="G22" s="17"/>
      <c r="H22" s="22">
        <v>6124.44</v>
      </c>
      <c r="I22" s="22">
        <v>373958306.39999998</v>
      </c>
      <c r="J22" s="22">
        <f t="shared" si="4"/>
        <v>6124.44</v>
      </c>
      <c r="K22" s="22">
        <f t="shared" si="5"/>
        <v>373958306.39999998</v>
      </c>
      <c r="L22" s="22">
        <v>0</v>
      </c>
      <c r="M22" s="22">
        <v>0</v>
      </c>
      <c r="N22" s="22">
        <v>0</v>
      </c>
      <c r="O22" s="22">
        <v>0</v>
      </c>
    </row>
    <row r="23" spans="1:15" s="26" customFormat="1" ht="36.75" customHeight="1" x14ac:dyDescent="0.25">
      <c r="A23" s="19">
        <v>3</v>
      </c>
      <c r="B23" s="20" t="s">
        <v>19</v>
      </c>
      <c r="C23" s="18">
        <f>C27</f>
        <v>5283.29</v>
      </c>
      <c r="D23" s="19">
        <v>0</v>
      </c>
      <c r="E23" s="19">
        <v>0</v>
      </c>
      <c r="F23" s="19">
        <v>0</v>
      </c>
      <c r="G23" s="20"/>
      <c r="H23" s="18">
        <f>H27</f>
        <v>5283.29</v>
      </c>
      <c r="I23" s="18">
        <f>I27</f>
        <v>341877382.39999998</v>
      </c>
      <c r="J23" s="18">
        <f>H23</f>
        <v>5283.29</v>
      </c>
      <c r="K23" s="18">
        <f>I23</f>
        <v>341877382.39999998</v>
      </c>
      <c r="L23" s="18">
        <v>0</v>
      </c>
      <c r="M23" s="18">
        <v>0</v>
      </c>
      <c r="N23" s="18">
        <v>0</v>
      </c>
      <c r="O23" s="18">
        <v>0</v>
      </c>
    </row>
    <row r="24" spans="1:15" ht="36.75" customHeight="1" x14ac:dyDescent="0.25">
      <c r="A24" s="24" t="s">
        <v>38</v>
      </c>
      <c r="B24" s="17" t="s">
        <v>20</v>
      </c>
      <c r="C24" s="24">
        <v>1239.7</v>
      </c>
      <c r="D24" s="24">
        <v>0</v>
      </c>
      <c r="E24" s="24">
        <v>0</v>
      </c>
      <c r="F24" s="24">
        <v>0</v>
      </c>
      <c r="G24" s="17"/>
      <c r="H24" s="24">
        <f>C24</f>
        <v>1239.7</v>
      </c>
      <c r="I24" s="22">
        <v>87338392.200000003</v>
      </c>
      <c r="J24" s="22">
        <f>H24</f>
        <v>1239.7</v>
      </c>
      <c r="K24" s="22">
        <f>I24</f>
        <v>87338392.200000003</v>
      </c>
      <c r="L24" s="22">
        <v>0</v>
      </c>
      <c r="M24" s="22">
        <v>0</v>
      </c>
      <c r="N24" s="22">
        <v>0</v>
      </c>
      <c r="O24" s="22">
        <v>0</v>
      </c>
    </row>
    <row r="25" spans="1:15" ht="36.75" customHeight="1" x14ac:dyDescent="0.25">
      <c r="A25" s="24" t="s">
        <v>39</v>
      </c>
      <c r="B25" s="17" t="s">
        <v>16</v>
      </c>
      <c r="C25" s="24">
        <v>2713.59</v>
      </c>
      <c r="D25" s="24">
        <v>0</v>
      </c>
      <c r="E25" s="24">
        <v>0</v>
      </c>
      <c r="F25" s="24">
        <v>0</v>
      </c>
      <c r="G25" s="17"/>
      <c r="H25" s="24">
        <f t="shared" ref="H25:H27" si="6">C25</f>
        <v>2713.59</v>
      </c>
      <c r="I25" s="22">
        <v>170371443.80000001</v>
      </c>
      <c r="J25" s="22">
        <f t="shared" ref="J25:J27" si="7">H25</f>
        <v>2713.59</v>
      </c>
      <c r="K25" s="22">
        <f t="shared" ref="K25:K27" si="8">I25</f>
        <v>170371443.80000001</v>
      </c>
      <c r="L25" s="22">
        <v>0</v>
      </c>
      <c r="M25" s="22">
        <v>0</v>
      </c>
      <c r="N25" s="22">
        <v>0</v>
      </c>
      <c r="O25" s="22">
        <v>0</v>
      </c>
    </row>
    <row r="26" spans="1:15" ht="36.75" customHeight="1" x14ac:dyDescent="0.25">
      <c r="A26" s="24" t="s">
        <v>40</v>
      </c>
      <c r="B26" s="17" t="s">
        <v>21</v>
      </c>
      <c r="C26" s="24">
        <v>1330</v>
      </c>
      <c r="D26" s="24">
        <v>0</v>
      </c>
      <c r="E26" s="24">
        <v>0</v>
      </c>
      <c r="F26" s="24">
        <v>0</v>
      </c>
      <c r="G26" s="17"/>
      <c r="H26" s="24">
        <f t="shared" si="6"/>
        <v>1330</v>
      </c>
      <c r="I26" s="22">
        <v>84167546.400000006</v>
      </c>
      <c r="J26" s="22">
        <f t="shared" si="7"/>
        <v>1330</v>
      </c>
      <c r="K26" s="22">
        <f t="shared" si="8"/>
        <v>84167546.400000006</v>
      </c>
      <c r="L26" s="22">
        <v>0</v>
      </c>
      <c r="M26" s="22">
        <v>0</v>
      </c>
      <c r="N26" s="22">
        <v>0</v>
      </c>
      <c r="O26" s="22">
        <v>0</v>
      </c>
    </row>
    <row r="27" spans="1:15" ht="36.75" customHeight="1" x14ac:dyDescent="0.25">
      <c r="A27" s="17"/>
      <c r="B27" s="17" t="s">
        <v>17</v>
      </c>
      <c r="C27" s="22">
        <f>SUM(C24:C26)</f>
        <v>5283.29</v>
      </c>
      <c r="D27" s="24">
        <v>0</v>
      </c>
      <c r="E27" s="24">
        <v>0</v>
      </c>
      <c r="F27" s="24">
        <v>0</v>
      </c>
      <c r="G27" s="17"/>
      <c r="H27" s="24">
        <f t="shared" si="6"/>
        <v>5283.29</v>
      </c>
      <c r="I27" s="22">
        <v>341877382.39999998</v>
      </c>
      <c r="J27" s="22">
        <f t="shared" si="7"/>
        <v>5283.29</v>
      </c>
      <c r="K27" s="22">
        <f t="shared" si="8"/>
        <v>341877382.39999998</v>
      </c>
      <c r="L27" s="22">
        <v>0</v>
      </c>
      <c r="M27" s="22">
        <v>0</v>
      </c>
      <c r="N27" s="22">
        <v>0</v>
      </c>
      <c r="O27" s="22">
        <v>0</v>
      </c>
    </row>
    <row r="28" spans="1:15" s="26" customFormat="1" ht="36.75" customHeight="1" x14ac:dyDescent="0.25">
      <c r="A28" s="19">
        <v>4</v>
      </c>
      <c r="B28" s="20" t="s">
        <v>22</v>
      </c>
      <c r="C28" s="18">
        <f>C35</f>
        <v>11224.880000000001</v>
      </c>
      <c r="D28" s="19">
        <v>0</v>
      </c>
      <c r="E28" s="19">
        <v>0</v>
      </c>
      <c r="F28" s="19">
        <v>0</v>
      </c>
      <c r="G28" s="20"/>
      <c r="H28" s="18">
        <f>H35</f>
        <v>4844</v>
      </c>
      <c r="I28" s="18">
        <f>I35</f>
        <v>295774640</v>
      </c>
      <c r="J28" s="18">
        <f t="shared" ref="J28:K30" si="9">H28</f>
        <v>4844</v>
      </c>
      <c r="K28" s="18">
        <f t="shared" si="9"/>
        <v>295774640</v>
      </c>
      <c r="L28" s="18">
        <v>0</v>
      </c>
      <c r="M28" s="18">
        <v>0</v>
      </c>
      <c r="N28" s="18">
        <v>0</v>
      </c>
      <c r="O28" s="18">
        <v>0</v>
      </c>
    </row>
    <row r="29" spans="1:15" ht="36.75" customHeight="1" x14ac:dyDescent="0.25">
      <c r="A29" s="24" t="s">
        <v>43</v>
      </c>
      <c r="B29" s="17" t="s">
        <v>16</v>
      </c>
      <c r="C29" s="24">
        <f>1307.8+4005.2</f>
        <v>5313</v>
      </c>
      <c r="D29" s="24">
        <v>0</v>
      </c>
      <c r="E29" s="24">
        <v>0</v>
      </c>
      <c r="F29" s="24">
        <v>0</v>
      </c>
      <c r="G29" s="17"/>
      <c r="H29" s="2">
        <v>1332</v>
      </c>
      <c r="I29" s="22">
        <v>81331920</v>
      </c>
      <c r="J29" s="22">
        <f t="shared" si="9"/>
        <v>1332</v>
      </c>
      <c r="K29" s="22">
        <f t="shared" si="9"/>
        <v>81331920</v>
      </c>
      <c r="L29" s="22">
        <v>0</v>
      </c>
      <c r="M29" s="22">
        <v>0</v>
      </c>
      <c r="N29" s="22">
        <v>0</v>
      </c>
      <c r="O29" s="22">
        <v>0</v>
      </c>
    </row>
    <row r="30" spans="1:15" ht="36.75" customHeight="1" x14ac:dyDescent="0.25">
      <c r="A30" s="24" t="s">
        <v>44</v>
      </c>
      <c r="B30" s="17" t="s">
        <v>23</v>
      </c>
      <c r="C30" s="24">
        <f>3137.8+961.7</f>
        <v>4099.5</v>
      </c>
      <c r="D30" s="24">
        <v>0</v>
      </c>
      <c r="E30" s="24">
        <v>0</v>
      </c>
      <c r="F30" s="24">
        <v>0</v>
      </c>
      <c r="G30" s="17"/>
      <c r="H30" s="2">
        <v>3512</v>
      </c>
      <c r="I30" s="22">
        <v>214442720</v>
      </c>
      <c r="J30" s="22">
        <f t="shared" si="9"/>
        <v>3512</v>
      </c>
      <c r="K30" s="22">
        <f t="shared" si="9"/>
        <v>214442720</v>
      </c>
      <c r="L30" s="22">
        <v>0</v>
      </c>
      <c r="M30" s="22">
        <v>0</v>
      </c>
      <c r="N30" s="22">
        <v>0</v>
      </c>
      <c r="O30" s="22">
        <v>0</v>
      </c>
    </row>
    <row r="31" spans="1:15" ht="36.75" customHeight="1" x14ac:dyDescent="0.25">
      <c r="A31" s="24" t="s">
        <v>45</v>
      </c>
      <c r="B31" s="17" t="s">
        <v>14</v>
      </c>
      <c r="C31" s="24">
        <v>232.78</v>
      </c>
      <c r="D31" s="24">
        <v>0</v>
      </c>
      <c r="E31" s="24">
        <v>0</v>
      </c>
      <c r="F31" s="24">
        <v>0</v>
      </c>
      <c r="G31" s="17"/>
      <c r="H31" s="3">
        <v>0</v>
      </c>
      <c r="I31" s="3">
        <v>0</v>
      </c>
      <c r="J31" s="3">
        <v>0</v>
      </c>
      <c r="K31" s="3">
        <v>0</v>
      </c>
      <c r="L31" s="22">
        <v>0</v>
      </c>
      <c r="M31" s="22">
        <v>0</v>
      </c>
      <c r="N31" s="22">
        <v>0</v>
      </c>
      <c r="O31" s="22">
        <v>0</v>
      </c>
    </row>
    <row r="32" spans="1:15" ht="36.75" customHeight="1" x14ac:dyDescent="0.25">
      <c r="A32" s="24" t="s">
        <v>46</v>
      </c>
      <c r="B32" s="17" t="s">
        <v>21</v>
      </c>
      <c r="C32" s="24">
        <v>451.2</v>
      </c>
      <c r="D32" s="24">
        <v>0</v>
      </c>
      <c r="E32" s="24">
        <v>0</v>
      </c>
      <c r="F32" s="24">
        <v>0</v>
      </c>
      <c r="G32" s="17"/>
      <c r="H32" s="3">
        <v>0</v>
      </c>
      <c r="I32" s="3">
        <v>0</v>
      </c>
      <c r="J32" s="3">
        <v>0</v>
      </c>
      <c r="K32" s="3">
        <v>0</v>
      </c>
      <c r="L32" s="22">
        <v>0</v>
      </c>
      <c r="M32" s="22">
        <v>0</v>
      </c>
      <c r="N32" s="22">
        <v>0</v>
      </c>
      <c r="O32" s="22">
        <v>0</v>
      </c>
    </row>
    <row r="33" spans="1:15" ht="36.75" customHeight="1" x14ac:dyDescent="0.25">
      <c r="A33" s="24" t="s">
        <v>47</v>
      </c>
      <c r="B33" s="17" t="s">
        <v>20</v>
      </c>
      <c r="C33" s="24">
        <v>944.6</v>
      </c>
      <c r="D33" s="24">
        <v>0</v>
      </c>
      <c r="E33" s="24">
        <v>0</v>
      </c>
      <c r="F33" s="24">
        <v>0</v>
      </c>
      <c r="G33" s="17"/>
      <c r="H33" s="3">
        <v>0</v>
      </c>
      <c r="I33" s="3">
        <v>0</v>
      </c>
      <c r="J33" s="3">
        <v>0</v>
      </c>
      <c r="K33" s="3">
        <v>0</v>
      </c>
      <c r="L33" s="22">
        <v>0</v>
      </c>
      <c r="M33" s="22">
        <v>0</v>
      </c>
      <c r="N33" s="22">
        <v>0</v>
      </c>
      <c r="O33" s="22">
        <v>0</v>
      </c>
    </row>
    <row r="34" spans="1:15" ht="36.75" customHeight="1" x14ac:dyDescent="0.25">
      <c r="A34" s="24" t="s">
        <v>48</v>
      </c>
      <c r="B34" s="17" t="s">
        <v>13</v>
      </c>
      <c r="C34" s="24">
        <v>183.8</v>
      </c>
      <c r="D34" s="24">
        <v>0</v>
      </c>
      <c r="E34" s="24">
        <v>0</v>
      </c>
      <c r="F34" s="24">
        <v>0</v>
      </c>
      <c r="G34" s="17"/>
      <c r="H34" s="3">
        <v>0</v>
      </c>
      <c r="I34" s="3">
        <v>0</v>
      </c>
      <c r="J34" s="3">
        <v>0</v>
      </c>
      <c r="K34" s="3">
        <v>0</v>
      </c>
      <c r="L34" s="22">
        <v>0</v>
      </c>
      <c r="M34" s="22">
        <v>0</v>
      </c>
      <c r="N34" s="22">
        <v>0</v>
      </c>
      <c r="O34" s="22">
        <v>0</v>
      </c>
    </row>
    <row r="35" spans="1:15" ht="36.75" customHeight="1" x14ac:dyDescent="0.25">
      <c r="A35" s="17"/>
      <c r="B35" s="17" t="s">
        <v>17</v>
      </c>
      <c r="C35" s="24">
        <f>SUM(C29:C34)</f>
        <v>11224.880000000001</v>
      </c>
      <c r="D35" s="24">
        <v>0</v>
      </c>
      <c r="E35" s="24">
        <v>0</v>
      </c>
      <c r="F35" s="24">
        <v>0</v>
      </c>
      <c r="G35" s="25"/>
      <c r="H35" s="22">
        <f>SUM(H29:H34)</f>
        <v>4844</v>
      </c>
      <c r="I35" s="22">
        <f>SUM(I29:I34)</f>
        <v>295774640</v>
      </c>
      <c r="J35" s="22">
        <f t="shared" ref="J35:O35" si="10">SUM(J29:J34)</f>
        <v>4844</v>
      </c>
      <c r="K35" s="22">
        <f t="shared" si="10"/>
        <v>295774640</v>
      </c>
      <c r="L35" s="22">
        <f t="shared" si="10"/>
        <v>0</v>
      </c>
      <c r="M35" s="22">
        <f t="shared" si="10"/>
        <v>0</v>
      </c>
      <c r="N35" s="22">
        <f t="shared" si="10"/>
        <v>0</v>
      </c>
      <c r="O35" s="22">
        <f t="shared" si="10"/>
        <v>0</v>
      </c>
    </row>
  </sheetData>
  <autoFilter ref="A11:O35"/>
  <mergeCells count="19">
    <mergeCell ref="C3:M3"/>
    <mergeCell ref="N1:O1"/>
    <mergeCell ref="G5:O5"/>
    <mergeCell ref="D6:D8"/>
    <mergeCell ref="E6:F6"/>
    <mergeCell ref="E7:F8"/>
    <mergeCell ref="A5:A9"/>
    <mergeCell ref="B5:B9"/>
    <mergeCell ref="D5:F5"/>
    <mergeCell ref="C5:C9"/>
    <mergeCell ref="G6:I7"/>
    <mergeCell ref="G8:G9"/>
    <mergeCell ref="H8:H9"/>
    <mergeCell ref="I8:I9"/>
    <mergeCell ref="J6:O6"/>
    <mergeCell ref="J7:M7"/>
    <mergeCell ref="N7:O8"/>
    <mergeCell ref="J8:K8"/>
    <mergeCell ref="L8:M8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3 МП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Алексей Анатольевич</dc:creator>
  <cp:lastModifiedBy>Орлов Алексей Анатольевич</cp:lastModifiedBy>
  <cp:lastPrinted>2019-05-03T06:26:24Z</cp:lastPrinted>
  <dcterms:created xsi:type="dcterms:W3CDTF">2019-04-29T03:06:07Z</dcterms:created>
  <dcterms:modified xsi:type="dcterms:W3CDTF">2019-05-03T08:15:46Z</dcterms:modified>
</cp:coreProperties>
</file>