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00" tabRatio="590"/>
  </bookViews>
  <sheets>
    <sheet name="ПГ ОБРАЗЕЦ" sheetId="1" r:id="rId1"/>
  </sheets>
  <definedNames>
    <definedName name="Print_Area" localSheetId="0">'ПГ ОБРАЗЕЦ'!$B$2:$S$37</definedName>
    <definedName name="Print_Titles" localSheetId="0">'ПГ ОБРАЗЕЦ'!$6:$7</definedName>
    <definedName name="_xlnm.Print_Area" localSheetId="0">'ПГ ОБРАЗЕЦ'!$A$2:$T$38</definedName>
  </definedNames>
  <calcPr calcId="162913"/>
</workbook>
</file>

<file path=xl/calcChain.xml><?xml version="1.0" encoding="utf-8"?>
<calcChain xmlns="http://schemas.openxmlformats.org/spreadsheetml/2006/main">
  <c r="N8" i="1" l="1"/>
  <c r="M8" i="1"/>
  <c r="G26" i="1"/>
  <c r="G25" i="1"/>
  <c r="H27" i="1"/>
  <c r="I27" i="1"/>
  <c r="J27" i="1"/>
  <c r="K27" i="1"/>
  <c r="L27" i="1"/>
  <c r="M27" i="1"/>
  <c r="N27" i="1"/>
  <c r="O27" i="1"/>
  <c r="S27" i="1"/>
  <c r="R27" i="1"/>
  <c r="Q27" i="1"/>
  <c r="P27" i="1"/>
  <c r="G19" i="1"/>
  <c r="G18" i="1"/>
  <c r="G29" i="1"/>
  <c r="G28" i="1"/>
  <c r="O17" i="1"/>
  <c r="G27" i="1" l="1"/>
  <c r="S24" i="1"/>
  <c r="R24" i="1"/>
  <c r="Q24" i="1"/>
  <c r="P24" i="1"/>
  <c r="O24" i="1"/>
  <c r="N24" i="1"/>
  <c r="M24" i="1"/>
  <c r="L24" i="1"/>
  <c r="K24" i="1"/>
  <c r="J24" i="1"/>
  <c r="I24" i="1"/>
  <c r="H24" i="1"/>
  <c r="H17" i="1"/>
  <c r="Q17" i="1" l="1"/>
  <c r="G10" i="1"/>
  <c r="G9" i="1"/>
  <c r="G12" i="1"/>
  <c r="G13" i="1"/>
  <c r="S17" i="1"/>
  <c r="R17" i="1"/>
  <c r="P17" i="1"/>
  <c r="S11" i="1"/>
  <c r="R11" i="1"/>
  <c r="Q11" i="1"/>
  <c r="P11" i="1"/>
  <c r="O11" i="1"/>
  <c r="N11" i="1"/>
  <c r="M11" i="1"/>
  <c r="L11" i="1"/>
  <c r="K11" i="1"/>
  <c r="J11" i="1"/>
  <c r="I11" i="1"/>
  <c r="H11" i="1"/>
  <c r="S8" i="1"/>
  <c r="R8" i="1"/>
  <c r="Q8" i="1"/>
  <c r="Q33" i="1" s="1"/>
  <c r="P8" i="1"/>
  <c r="H8" i="1"/>
  <c r="I8" i="1"/>
  <c r="O8" i="1"/>
  <c r="H34" i="1" l="1"/>
  <c r="H33" i="1"/>
  <c r="S33" i="1"/>
  <c r="S34" i="1"/>
  <c r="Q34" i="1"/>
  <c r="R34" i="1"/>
  <c r="R33" i="1"/>
  <c r="P32" i="1"/>
  <c r="P34" i="1"/>
  <c r="P31" i="1"/>
  <c r="P33" i="1"/>
  <c r="O33" i="1"/>
  <c r="O34" i="1"/>
  <c r="G8" i="1"/>
  <c r="L8" i="1" l="1"/>
  <c r="K8" i="1"/>
  <c r="J8" i="1"/>
  <c r="M17" i="1" l="1"/>
  <c r="N17" i="1"/>
  <c r="K17" i="1"/>
  <c r="K34" i="1" s="1"/>
  <c r="J17" i="1"/>
  <c r="J34" i="1" s="1"/>
  <c r="I17" i="1"/>
  <c r="G16" i="1"/>
  <c r="G15" i="1"/>
  <c r="G14" i="1"/>
  <c r="G23" i="1"/>
  <c r="G22" i="1"/>
  <c r="G21" i="1"/>
  <c r="G20" i="1"/>
  <c r="L17" i="1"/>
  <c r="L33" i="1" s="1"/>
  <c r="G30" i="1"/>
  <c r="G24" i="1"/>
  <c r="G35" i="1"/>
  <c r="K33" i="1" l="1"/>
  <c r="N33" i="1"/>
  <c r="N34" i="1"/>
  <c r="M33" i="1"/>
  <c r="M34" i="1"/>
  <c r="J33" i="1"/>
  <c r="L32" i="1"/>
  <c r="L31" i="1"/>
  <c r="I34" i="1"/>
  <c r="I33" i="1"/>
  <c r="L34" i="1"/>
  <c r="G11" i="1"/>
  <c r="H32" i="1"/>
  <c r="G17" i="1"/>
  <c r="H31" i="1"/>
  <c r="G31" i="1" l="1"/>
  <c r="G32" i="1"/>
  <c r="G33" i="1"/>
  <c r="G34" i="1"/>
</calcChain>
</file>

<file path=xl/sharedStrings.xml><?xml version="1.0" encoding="utf-8"?>
<sst xmlns="http://schemas.openxmlformats.org/spreadsheetml/2006/main" count="83" uniqueCount="59">
  <si>
    <t>Наименование работ (мероприятий)</t>
  </si>
  <si>
    <t>Начало</t>
  </si>
  <si>
    <t>Окончание</t>
  </si>
  <si>
    <t>I кв.</t>
  </si>
  <si>
    <t>IIкв.</t>
  </si>
  <si>
    <t>III кв.</t>
  </si>
  <si>
    <t>IVкв.</t>
  </si>
  <si>
    <t>№ п/п</t>
  </si>
  <si>
    <t>Сумма 
(млн. руб, без НДС)</t>
  </si>
  <si>
    <t>Количество новых создаваемых рабочих мест, ед.</t>
  </si>
  <si>
    <t>Начало осуществления предпринимательской деятельности</t>
  </si>
  <si>
    <t>Инвестиции по годам, без НДС (млн.руб.), в т.ч.:</t>
  </si>
  <si>
    <t>капитальные вложения по годам без НДС (млн.руб.)</t>
  </si>
  <si>
    <t>Общий объем инвестиций по проекту, без НДС (млн. руб.)</t>
  </si>
  <si>
    <t>Общий объем капитальных вложений по инвестиционному проекту, 
без НДС (млн. руб.)</t>
  </si>
  <si>
    <t>План - график реализации инвестиционного проекта</t>
  </si>
  <si>
    <t>Ввод в эксплуатацию</t>
  </si>
  <si>
    <t>Получение разрешения на строительство</t>
  </si>
  <si>
    <t>Проектные работы</t>
  </si>
  <si>
    <t>Строительно-монтажные работы</t>
  </si>
  <si>
    <t>Отвод земли</t>
  </si>
  <si>
    <t>2.2.</t>
  </si>
  <si>
    <t>2.3.</t>
  </si>
  <si>
    <t>2.4.</t>
  </si>
  <si>
    <t>2.5.</t>
  </si>
  <si>
    <t>2.1.</t>
  </si>
  <si>
    <t>подпись</t>
  </si>
  <si>
    <t xml:space="preserve">  М.П.</t>
  </si>
  <si>
    <t>ФИО</t>
  </si>
  <si>
    <t>Тип</t>
  </si>
  <si>
    <t>кап. вложения</t>
  </si>
  <si>
    <t>не кап. вложения</t>
  </si>
  <si>
    <t>1.1</t>
  </si>
  <si>
    <t>1.2</t>
  </si>
  <si>
    <t>3.1.</t>
  </si>
  <si>
    <t>3.2.</t>
  </si>
  <si>
    <t>3.3.</t>
  </si>
  <si>
    <t>3.4.</t>
  </si>
  <si>
    <t>3.5.</t>
  </si>
  <si>
    <t>4.1</t>
  </si>
  <si>
    <t>Получение экологической экспертизы</t>
  </si>
  <si>
    <t>4.2</t>
  </si>
  <si>
    <t>Приобретение производственного оборудования</t>
  </si>
  <si>
    <t>Пуско-наладка</t>
  </si>
  <si>
    <t>Оборудование производственного оборудования</t>
  </si>
  <si>
    <t>5</t>
  </si>
  <si>
    <t>Иные некапитальные вложения</t>
  </si>
  <si>
    <t>Оборудование стоимостью менее 40 т.руб. за ед.</t>
  </si>
  <si>
    <t>Оформление земельного участка площадью ___ кв.м и формирование предварительной разрешительной документации на строительство производственного цеха недвижимости по адресу: _________</t>
  </si>
  <si>
    <t>Оформление земельного участка, площадью ___ кв.м под строительство производственного цеха по адресу: _____</t>
  </si>
  <si>
    <t>Формирование предварительной разрешительной документации на строительство производственного цеха</t>
  </si>
  <si>
    <t xml:space="preserve"> «______________________»</t>
  </si>
  <si>
    <t>Благоустройство территории</t>
  </si>
  <si>
    <t>Должность                                                                   ООО "…" / Индивидуальный предприниматель</t>
  </si>
  <si>
    <t>5.1</t>
  </si>
  <si>
    <t>5.2</t>
  </si>
  <si>
    <t xml:space="preserve">Наименование объекта: Склад (площадь _____)
Адрес:
КН земельного участка: </t>
  </si>
  <si>
    <t>Наименование объекта: Производственный цех (площадь___)
Адрес: _____
Кадастровый квартал земельного участка (либо кадастровый номер участка, если сформирован):</t>
  </si>
  <si>
    <t>расшифровка подписи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</si>
</sst>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₽&quot;_-;\-* #,##0.00\ &quot;₽&quot;_-;_-* &quot;-&quot;??\ &quot;₽&quot;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i/>
      <sz val="14"/>
      <color theme="1"/>
      <name val="Times New Roman"/>
      <family val="1"/>
    </font>
    <font>
      <sz val="8"/>
      <name val="Calibri"/>
      <family val="2"/>
      <scheme val="minor"/>
    </font>
    <font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6">
    <xf numFmtId="0" fontId="0" fillId="0" borderId="0" xfId="0"/>
    <xf numFmtId="0" fontId="0" fillId="0" borderId="0" xfId="0" applyBorder="1"/>
    <xf numFmtId="0" fontId="2" fillId="0" borderId="0" xfId="0" applyFo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right" vertical="top" wrapText="1"/>
    </xf>
    <xf numFmtId="49" fontId="4" fillId="0" borderId="12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 indent="2"/>
    </xf>
    <xf numFmtId="0" fontId="4" fillId="0" borderId="0" xfId="0" applyFont="1"/>
    <xf numFmtId="4" fontId="5" fillId="2" borderId="10" xfId="0" applyNumberFormat="1" applyFont="1" applyFill="1" applyBorder="1" applyAlignment="1">
      <alignment horizontal="center" vertical="center"/>
    </xf>
    <xf numFmtId="4" fontId="5" fillId="2" borderId="13" xfId="0" applyNumberFormat="1" applyFont="1" applyFill="1" applyBorder="1" applyAlignment="1">
      <alignment horizontal="center" vertical="center"/>
    </xf>
    <xf numFmtId="4" fontId="5" fillId="3" borderId="10" xfId="0" applyNumberFormat="1" applyFont="1" applyFill="1" applyBorder="1" applyAlignment="1">
      <alignment horizontal="center" vertical="center"/>
    </xf>
    <xf numFmtId="4" fontId="5" fillId="0" borderId="8" xfId="1" applyNumberFormat="1" applyFont="1" applyFill="1" applyBorder="1" applyAlignment="1">
      <alignment horizontal="center" vertical="center"/>
    </xf>
    <xf numFmtId="4" fontId="5" fillId="0" borderId="10" xfId="1" applyNumberFormat="1" applyFont="1" applyFill="1" applyBorder="1" applyAlignment="1">
      <alignment horizontal="center" vertical="center"/>
    </xf>
    <xf numFmtId="4" fontId="5" fillId="0" borderId="10" xfId="0" applyNumberFormat="1" applyFont="1" applyFill="1" applyBorder="1" applyAlignment="1">
      <alignment horizontal="center" vertical="center"/>
    </xf>
    <xf numFmtId="4" fontId="5" fillId="3" borderId="13" xfId="0" applyNumberFormat="1" applyFont="1" applyFill="1" applyBorder="1" applyAlignment="1">
      <alignment horizontal="center" vertical="center"/>
    </xf>
    <xf numFmtId="4" fontId="5" fillId="0" borderId="8" xfId="0" applyNumberFormat="1" applyFont="1" applyFill="1" applyBorder="1" applyAlignment="1">
      <alignment horizontal="center" vertical="center"/>
    </xf>
    <xf numFmtId="4" fontId="5" fillId="2" borderId="8" xfId="0" applyNumberFormat="1" applyFont="1" applyFill="1" applyBorder="1" applyAlignment="1">
      <alignment horizontal="center" vertical="center"/>
    </xf>
    <xf numFmtId="4" fontId="5" fillId="0" borderId="13" xfId="0" applyNumberFormat="1" applyFont="1" applyBorder="1" applyAlignment="1">
      <alignment horizontal="center" vertical="center"/>
    </xf>
    <xf numFmtId="4" fontId="5" fillId="3" borderId="7" xfId="0" applyNumberFormat="1" applyFont="1" applyFill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top" wrapText="1"/>
    </xf>
    <xf numFmtId="0" fontId="0" fillId="0" borderId="0" xfId="0" applyAlignment="1">
      <alignment vertical="top"/>
    </xf>
    <xf numFmtId="4" fontId="5" fillId="2" borderId="7" xfId="0" applyNumberFormat="1" applyFont="1" applyFill="1" applyBorder="1" applyAlignment="1">
      <alignment horizontal="center" vertical="center"/>
    </xf>
    <xf numFmtId="0" fontId="7" fillId="4" borderId="12" xfId="0" applyNumberFormat="1" applyFont="1" applyFill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left" vertical="center" wrapText="1"/>
    </xf>
    <xf numFmtId="1" fontId="9" fillId="0" borderId="20" xfId="1" applyNumberFormat="1" applyFont="1" applyFill="1" applyBorder="1" applyAlignment="1">
      <alignment horizontal="center" vertical="center" wrapText="1"/>
    </xf>
    <xf numFmtId="1" fontId="9" fillId="0" borderId="21" xfId="1" applyNumberFormat="1" applyFont="1" applyFill="1" applyBorder="1" applyAlignment="1">
      <alignment horizontal="center" vertical="center" wrapText="1"/>
    </xf>
    <xf numFmtId="1" fontId="9" fillId="0" borderId="22" xfId="1" applyNumberFormat="1" applyFont="1" applyFill="1" applyBorder="1" applyAlignment="1">
      <alignment horizontal="center" vertical="center" wrapText="1"/>
    </xf>
    <xf numFmtId="1" fontId="9" fillId="0" borderId="23" xfId="0" applyNumberFormat="1" applyFont="1" applyFill="1" applyBorder="1" applyAlignment="1">
      <alignment horizontal="center" vertical="center"/>
    </xf>
    <xf numFmtId="1" fontId="9" fillId="0" borderId="24" xfId="0" applyNumberFormat="1" applyFont="1" applyFill="1" applyBorder="1" applyAlignment="1">
      <alignment horizontal="center" vertical="center"/>
    </xf>
    <xf numFmtId="1" fontId="9" fillId="0" borderId="21" xfId="0" applyNumberFormat="1" applyFont="1" applyFill="1" applyBorder="1" applyAlignment="1">
      <alignment horizontal="center" vertical="center"/>
    </xf>
    <xf numFmtId="4" fontId="9" fillId="0" borderId="22" xfId="0" applyNumberFormat="1" applyFont="1" applyFill="1" applyBorder="1" applyAlignment="1">
      <alignment horizontal="center" vertical="center"/>
    </xf>
    <xf numFmtId="0" fontId="7" fillId="0" borderId="27" xfId="0" applyNumberFormat="1" applyFont="1" applyFill="1" applyBorder="1" applyAlignment="1">
      <alignment horizontal="center" vertical="center" wrapText="1"/>
    </xf>
    <xf numFmtId="2" fontId="7" fillId="0" borderId="9" xfId="0" applyNumberFormat="1" applyFont="1" applyFill="1" applyBorder="1" applyAlignment="1">
      <alignment horizontal="center" vertical="center" wrapText="1"/>
    </xf>
    <xf numFmtId="0" fontId="7" fillId="0" borderId="28" xfId="0" applyNumberFormat="1" applyFont="1" applyFill="1" applyBorder="1" applyAlignment="1">
      <alignment horizontal="center" vertical="center" wrapText="1"/>
    </xf>
    <xf numFmtId="1" fontId="7" fillId="0" borderId="19" xfId="0" applyNumberFormat="1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top" wrapText="1"/>
    </xf>
    <xf numFmtId="0" fontId="13" fillId="0" borderId="0" xfId="0" applyFont="1"/>
    <xf numFmtId="0" fontId="12" fillId="0" borderId="0" xfId="0" applyFont="1" applyAlignment="1">
      <alignment vertical="top" wrapText="1"/>
    </xf>
    <xf numFmtId="0" fontId="12" fillId="0" borderId="0" xfId="0" applyFont="1" applyAlignment="1">
      <alignment vertical="top"/>
    </xf>
    <xf numFmtId="0" fontId="7" fillId="0" borderId="27" xfId="0" applyFont="1" applyFill="1" applyBorder="1" applyAlignment="1">
      <alignment horizontal="left" vertical="center" wrapText="1" indent="7"/>
    </xf>
    <xf numFmtId="0" fontId="7" fillId="0" borderId="36" xfId="0" applyFont="1" applyFill="1" applyBorder="1" applyAlignment="1">
      <alignment horizontal="left" vertical="center" wrapText="1" indent="7"/>
    </xf>
    <xf numFmtId="4" fontId="5" fillId="2" borderId="16" xfId="0" applyNumberFormat="1" applyFont="1" applyFill="1" applyBorder="1" applyAlignment="1">
      <alignment horizontal="center" vertical="center"/>
    </xf>
    <xf numFmtId="4" fontId="5" fillId="3" borderId="16" xfId="0" applyNumberFormat="1" applyFont="1" applyFill="1" applyBorder="1" applyAlignment="1">
      <alignment horizontal="center" vertical="center"/>
    </xf>
    <xf numFmtId="17" fontId="3" fillId="0" borderId="37" xfId="0" applyNumberFormat="1" applyFont="1" applyBorder="1" applyAlignment="1">
      <alignment horizontal="center" vertical="center"/>
    </xf>
    <xf numFmtId="17" fontId="3" fillId="0" borderId="38" xfId="0" applyNumberFormat="1" applyFont="1" applyBorder="1" applyAlignment="1">
      <alignment horizontal="center" vertical="center"/>
    </xf>
    <xf numFmtId="17" fontId="3" fillId="0" borderId="31" xfId="0" applyNumberFormat="1" applyFont="1" applyBorder="1" applyAlignment="1">
      <alignment horizontal="center" vertical="center"/>
    </xf>
    <xf numFmtId="4" fontId="5" fillId="0" borderId="16" xfId="0" applyNumberFormat="1" applyFont="1" applyFill="1" applyBorder="1" applyAlignment="1">
      <alignment horizontal="center" vertical="center"/>
    </xf>
    <xf numFmtId="4" fontId="5" fillId="4" borderId="20" xfId="0" applyNumberFormat="1" applyFont="1" applyFill="1" applyBorder="1" applyAlignment="1">
      <alignment horizontal="center" vertical="center"/>
    </xf>
    <xf numFmtId="4" fontId="5" fillId="4" borderId="21" xfId="0" applyNumberFormat="1" applyFont="1" applyFill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0" fontId="10" fillId="4" borderId="9" xfId="0" applyFont="1" applyFill="1" applyBorder="1" applyAlignment="1">
      <alignment horizontal="left" vertical="center" wrapText="1"/>
    </xf>
    <xf numFmtId="0" fontId="0" fillId="2" borderId="0" xfId="0" applyFill="1"/>
    <xf numFmtId="49" fontId="4" fillId="0" borderId="43" xfId="0" applyNumberFormat="1" applyFont="1" applyBorder="1" applyAlignment="1">
      <alignment horizontal="center" vertical="center" wrapText="1"/>
    </xf>
    <xf numFmtId="4" fontId="5" fillId="0" borderId="44" xfId="0" applyNumberFormat="1" applyFont="1" applyFill="1" applyBorder="1" applyAlignment="1">
      <alignment horizontal="center" vertical="center"/>
    </xf>
    <xf numFmtId="4" fontId="5" fillId="0" borderId="45" xfId="0" applyNumberFormat="1" applyFont="1" applyFill="1" applyBorder="1" applyAlignment="1">
      <alignment horizontal="center" vertical="center"/>
    </xf>
    <xf numFmtId="4" fontId="5" fillId="0" borderId="7" xfId="0" applyNumberFormat="1" applyFont="1" applyFill="1" applyBorder="1" applyAlignment="1">
      <alignment horizontal="center" vertical="center"/>
    </xf>
    <xf numFmtId="0" fontId="0" fillId="0" borderId="10" xfId="0" applyFill="1" applyBorder="1"/>
    <xf numFmtId="4" fontId="5" fillId="3" borderId="17" xfId="0" applyNumberFormat="1" applyFont="1" applyFill="1" applyBorder="1" applyAlignment="1">
      <alignment horizontal="center" vertical="center"/>
    </xf>
    <xf numFmtId="4" fontId="5" fillId="4" borderId="24" xfId="0" applyNumberFormat="1" applyFont="1" applyFill="1" applyBorder="1" applyAlignment="1">
      <alignment horizontal="center" vertical="center"/>
    </xf>
    <xf numFmtId="17" fontId="3" fillId="0" borderId="30" xfId="0" applyNumberFormat="1" applyFont="1" applyBorder="1" applyAlignment="1">
      <alignment horizontal="center" vertical="center"/>
    </xf>
    <xf numFmtId="17" fontId="3" fillId="0" borderId="49" xfId="0" applyNumberFormat="1" applyFont="1" applyBorder="1" applyAlignment="1">
      <alignment horizontal="center" vertical="center"/>
    </xf>
    <xf numFmtId="0" fontId="4" fillId="0" borderId="33" xfId="0" applyFont="1" applyBorder="1" applyAlignment="1">
      <alignment horizontal="left" vertical="center" wrapText="1" indent="2"/>
    </xf>
    <xf numFmtId="4" fontId="5" fillId="0" borderId="26" xfId="0" applyNumberFormat="1" applyFont="1" applyFill="1" applyBorder="1" applyAlignment="1">
      <alignment horizontal="center" vertical="center"/>
    </xf>
    <xf numFmtId="14" fontId="3" fillId="4" borderId="7" xfId="0" applyNumberFormat="1" applyFont="1" applyFill="1" applyBorder="1" applyAlignment="1">
      <alignment horizontal="center" vertical="center" wrapText="1"/>
    </xf>
    <xf numFmtId="14" fontId="3" fillId="4" borderId="13" xfId="0" applyNumberFormat="1" applyFont="1" applyFill="1" applyBorder="1" applyAlignment="1">
      <alignment horizontal="center" vertical="center" wrapText="1"/>
    </xf>
    <xf numFmtId="14" fontId="4" fillId="0" borderId="7" xfId="0" applyNumberFormat="1" applyFont="1" applyBorder="1" applyAlignment="1">
      <alignment horizontal="center" vertical="center" wrapText="1"/>
    </xf>
    <xf numFmtId="14" fontId="4" fillId="0" borderId="13" xfId="0" applyNumberFormat="1" applyFont="1" applyBorder="1" applyAlignment="1">
      <alignment horizontal="center" vertical="center" wrapText="1"/>
    </xf>
    <xf numFmtId="14" fontId="7" fillId="0" borderId="36" xfId="0" applyNumberFormat="1" applyFont="1" applyFill="1" applyBorder="1" applyAlignment="1">
      <alignment horizontal="center" vertical="center" wrapText="1"/>
    </xf>
    <xf numFmtId="4" fontId="5" fillId="4" borderId="23" xfId="0" applyNumberFormat="1" applyFont="1" applyFill="1" applyBorder="1" applyAlignment="1">
      <alignment horizontal="center" vertical="center"/>
    </xf>
    <xf numFmtId="0" fontId="7" fillId="0" borderId="50" xfId="0" applyNumberFormat="1" applyFont="1" applyFill="1" applyBorder="1" applyAlignment="1">
      <alignment horizontal="center" vertical="center" wrapText="1"/>
    </xf>
    <xf numFmtId="0" fontId="7" fillId="0" borderId="50" xfId="0" applyFont="1" applyFill="1" applyBorder="1" applyAlignment="1">
      <alignment horizontal="left" vertical="center" wrapText="1" indent="2"/>
    </xf>
    <xf numFmtId="14" fontId="7" fillId="0" borderId="41" xfId="0" applyNumberFormat="1" applyFont="1" applyFill="1" applyBorder="1" applyAlignment="1">
      <alignment horizontal="center" vertical="center" wrapText="1"/>
    </xf>
    <xf numFmtId="2" fontId="7" fillId="0" borderId="32" xfId="0" applyNumberFormat="1" applyFont="1" applyFill="1" applyBorder="1" applyAlignment="1">
      <alignment horizontal="center" vertical="center" wrapText="1"/>
    </xf>
    <xf numFmtId="4" fontId="5" fillId="3" borderId="22" xfId="0" applyNumberFormat="1" applyFont="1" applyFill="1" applyBorder="1" applyAlignment="1">
      <alignment horizontal="center" vertical="center"/>
    </xf>
    <xf numFmtId="0" fontId="0" fillId="0" borderId="8" xfId="0" applyBorder="1"/>
    <xf numFmtId="2" fontId="3" fillId="4" borderId="6" xfId="0" applyNumberFormat="1" applyFont="1" applyFill="1" applyBorder="1" applyAlignment="1">
      <alignment horizontal="center" vertical="center" wrapText="1"/>
    </xf>
    <xf numFmtId="2" fontId="3" fillId="2" borderId="11" xfId="0" applyNumberFormat="1" applyFont="1" applyFill="1" applyBorder="1" applyAlignment="1">
      <alignment horizontal="center" vertical="center" wrapText="1"/>
    </xf>
    <xf numFmtId="2" fontId="3" fillId="4" borderId="11" xfId="0" applyNumberFormat="1" applyFont="1" applyFill="1" applyBorder="1" applyAlignment="1">
      <alignment horizontal="center" vertical="center" wrapText="1"/>
    </xf>
    <xf numFmtId="2" fontId="4" fillId="0" borderId="11" xfId="0" applyNumberFormat="1" applyFont="1" applyBorder="1" applyAlignment="1">
      <alignment horizontal="center" vertical="center" wrapText="1"/>
    </xf>
    <xf numFmtId="2" fontId="3" fillId="4" borderId="25" xfId="0" applyNumberFormat="1" applyFont="1" applyFill="1" applyBorder="1" applyAlignment="1">
      <alignment horizontal="center" vertical="center" wrapText="1"/>
    </xf>
    <xf numFmtId="14" fontId="3" fillId="4" borderId="40" xfId="0" applyNumberFormat="1" applyFont="1" applyFill="1" applyBorder="1" applyAlignment="1">
      <alignment horizontal="center" vertical="center" wrapText="1"/>
    </xf>
    <xf numFmtId="14" fontId="3" fillId="4" borderId="14" xfId="0" applyNumberFormat="1" applyFont="1" applyFill="1" applyBorder="1" applyAlignment="1">
      <alignment horizontal="center" vertical="center" wrapText="1"/>
    </xf>
    <xf numFmtId="14" fontId="4" fillId="2" borderId="7" xfId="0" applyNumberFormat="1" applyFont="1" applyFill="1" applyBorder="1" applyAlignment="1">
      <alignment horizontal="center" vertical="center" wrapText="1"/>
    </xf>
    <xf numFmtId="14" fontId="4" fillId="2" borderId="13" xfId="0" applyNumberFormat="1" applyFont="1" applyFill="1" applyBorder="1" applyAlignment="1">
      <alignment horizontal="center" vertical="center" wrapText="1"/>
    </xf>
    <xf numFmtId="14" fontId="3" fillId="4" borderId="20" xfId="0" applyNumberFormat="1" applyFont="1" applyFill="1" applyBorder="1" applyAlignment="1">
      <alignment horizontal="center" vertical="center" wrapText="1"/>
    </xf>
    <xf numFmtId="14" fontId="4" fillId="4" borderId="22" xfId="0" applyNumberFormat="1" applyFont="1" applyFill="1" applyBorder="1" applyAlignment="1">
      <alignment horizontal="center" vertical="center" wrapText="1"/>
    </xf>
    <xf numFmtId="0" fontId="7" fillId="4" borderId="35" xfId="0" applyNumberFormat="1" applyFont="1" applyFill="1" applyBorder="1" applyAlignment="1">
      <alignment horizontal="center" vertical="center" wrapText="1"/>
    </xf>
    <xf numFmtId="0" fontId="7" fillId="4" borderId="36" xfId="0" applyNumberFormat="1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 indent="1"/>
    </xf>
    <xf numFmtId="0" fontId="7" fillId="4" borderId="9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7" fillId="4" borderId="19" xfId="0" applyFont="1" applyFill="1" applyBorder="1" applyAlignment="1">
      <alignment horizontal="left" vertical="center" wrapText="1" indent="2"/>
    </xf>
    <xf numFmtId="0" fontId="7" fillId="0" borderId="41" xfId="0" applyFont="1" applyFill="1" applyBorder="1" applyAlignment="1">
      <alignment horizontal="left" vertical="center" wrapText="1" indent="2"/>
    </xf>
    <xf numFmtId="2" fontId="4" fillId="0" borderId="18" xfId="0" applyNumberFormat="1" applyFont="1" applyBorder="1" applyAlignment="1">
      <alignment horizontal="center" vertical="center" wrapText="1"/>
    </xf>
    <xf numFmtId="4" fontId="5" fillId="0" borderId="17" xfId="0" applyNumberFormat="1" applyFont="1" applyFill="1" applyBorder="1" applyAlignment="1">
      <alignment horizontal="center" vertical="center"/>
    </xf>
    <xf numFmtId="4" fontId="5" fillId="3" borderId="44" xfId="0" applyNumberFormat="1" applyFont="1" applyFill="1" applyBorder="1" applyAlignment="1">
      <alignment horizontal="center" vertical="center"/>
    </xf>
    <xf numFmtId="4" fontId="5" fillId="0" borderId="51" xfId="0" applyNumberFormat="1" applyFont="1" applyBorder="1" applyAlignment="1">
      <alignment horizontal="center" vertical="center"/>
    </xf>
    <xf numFmtId="0" fontId="10" fillId="4" borderId="15" xfId="0" applyFont="1" applyFill="1" applyBorder="1" applyAlignment="1">
      <alignment horizontal="left" vertical="center" wrapText="1"/>
    </xf>
    <xf numFmtId="0" fontId="10" fillId="2" borderId="27" xfId="0" applyFont="1" applyFill="1" applyBorder="1" applyAlignment="1">
      <alignment horizontal="left" vertical="center" wrapText="1"/>
    </xf>
    <xf numFmtId="0" fontId="14" fillId="0" borderId="27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left" vertical="center" wrapText="1" indent="2"/>
    </xf>
    <xf numFmtId="0" fontId="14" fillId="4" borderId="27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left" vertical="center" wrapText="1" indent="2"/>
    </xf>
    <xf numFmtId="49" fontId="6" fillId="4" borderId="12" xfId="0" applyNumberFormat="1" applyFont="1" applyFill="1" applyBorder="1" applyAlignment="1">
      <alignment horizontal="center" vertical="center" wrapText="1"/>
    </xf>
    <xf numFmtId="2" fontId="7" fillId="0" borderId="15" xfId="0" applyNumberFormat="1" applyFont="1" applyFill="1" applyBorder="1" applyAlignment="1">
      <alignment horizontal="center" vertical="center" wrapText="1"/>
    </xf>
    <xf numFmtId="2" fontId="7" fillId="0" borderId="28" xfId="0" applyNumberFormat="1" applyFont="1" applyFill="1" applyBorder="1" applyAlignment="1">
      <alignment horizontal="center" vertical="center" wrapText="1"/>
    </xf>
    <xf numFmtId="4" fontId="15" fillId="0" borderId="52" xfId="0" applyNumberFormat="1" applyFont="1" applyFill="1" applyBorder="1" applyAlignment="1">
      <alignment horizontal="center" vertical="center"/>
    </xf>
    <xf numFmtId="4" fontId="15" fillId="0" borderId="53" xfId="0" applyNumberFormat="1" applyFont="1" applyFill="1" applyBorder="1" applyAlignment="1">
      <alignment horizontal="center" vertical="center"/>
    </xf>
    <xf numFmtId="4" fontId="15" fillId="0" borderId="47" xfId="0" applyNumberFormat="1" applyFont="1" applyFill="1" applyBorder="1" applyAlignment="1">
      <alignment horizontal="center" vertical="center"/>
    </xf>
    <xf numFmtId="4" fontId="15" fillId="0" borderId="17" xfId="0" applyNumberFormat="1" applyFont="1" applyFill="1" applyBorder="1" applyAlignment="1">
      <alignment horizontal="center" vertical="center"/>
    </xf>
    <xf numFmtId="4" fontId="15" fillId="0" borderId="26" xfId="0" applyNumberFormat="1" applyFont="1" applyFill="1" applyBorder="1" applyAlignment="1">
      <alignment horizontal="center" vertical="center"/>
    </xf>
    <xf numFmtId="4" fontId="15" fillId="0" borderId="18" xfId="0" applyNumberFormat="1" applyFont="1" applyFill="1" applyBorder="1" applyAlignment="1">
      <alignment horizontal="center" vertical="center"/>
    </xf>
    <xf numFmtId="4" fontId="15" fillId="4" borderId="34" xfId="0" applyNumberFormat="1" applyFont="1" applyFill="1" applyBorder="1" applyAlignment="1">
      <alignment horizontal="center" vertical="center"/>
    </xf>
    <xf numFmtId="4" fontId="15" fillId="4" borderId="48" xfId="0" applyNumberFormat="1" applyFont="1" applyFill="1" applyBorder="1" applyAlignment="1">
      <alignment horizontal="center" vertical="center"/>
    </xf>
    <xf numFmtId="4" fontId="15" fillId="4" borderId="54" xfId="0" applyNumberFormat="1" applyFont="1" applyFill="1" applyBorder="1" applyAlignment="1">
      <alignment horizontal="center" vertical="center"/>
    </xf>
    <xf numFmtId="4" fontId="15" fillId="4" borderId="40" xfId="0" applyNumberFormat="1" applyFont="1" applyFill="1" applyBorder="1" applyAlignment="1">
      <alignment horizontal="center" vertical="center"/>
    </xf>
    <xf numFmtId="4" fontId="15" fillId="4" borderId="14" xfId="0" applyNumberFormat="1" applyFont="1" applyFill="1" applyBorder="1" applyAlignment="1">
      <alignment horizontal="center" vertical="center"/>
    </xf>
    <xf numFmtId="4" fontId="15" fillId="4" borderId="8" xfId="0" applyNumberFormat="1" applyFont="1" applyFill="1" applyBorder="1" applyAlignment="1">
      <alignment horizontal="center" vertical="center"/>
    </xf>
    <xf numFmtId="4" fontId="15" fillId="4" borderId="10" xfId="0" applyNumberFormat="1" applyFont="1" applyFill="1" applyBorder="1" applyAlignment="1">
      <alignment horizontal="center" vertical="center"/>
    </xf>
    <xf numFmtId="4" fontId="15" fillId="4" borderId="16" xfId="0" applyNumberFormat="1" applyFont="1" applyFill="1" applyBorder="1" applyAlignment="1">
      <alignment horizontal="center" vertical="center"/>
    </xf>
    <xf numFmtId="4" fontId="15" fillId="4" borderId="7" xfId="0" applyNumberFormat="1" applyFont="1" applyFill="1" applyBorder="1" applyAlignment="1">
      <alignment horizontal="center" vertical="center"/>
    </xf>
    <xf numFmtId="4" fontId="15" fillId="4" borderId="13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0" fillId="0" borderId="32" xfId="0" applyBorder="1" applyAlignment="1">
      <alignment horizontal="center" vertical="top"/>
    </xf>
    <xf numFmtId="0" fontId="12" fillId="0" borderId="0" xfId="0" applyFont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 indent="2"/>
    </xf>
    <xf numFmtId="1" fontId="7" fillId="0" borderId="0" xfId="0" applyNumberFormat="1" applyFont="1" applyFill="1" applyBorder="1" applyAlignment="1">
      <alignment horizontal="center" vertical="center" wrapText="1"/>
    </xf>
    <xf numFmtId="1" fontId="9" fillId="0" borderId="0" xfId="1" applyNumberFormat="1" applyFont="1" applyFill="1" applyBorder="1" applyAlignment="1">
      <alignment horizontal="center" vertical="center" wrapText="1"/>
    </xf>
    <xf numFmtId="1" fontId="9" fillId="0" borderId="0" xfId="0" applyNumberFormat="1" applyFont="1" applyFill="1" applyBorder="1" applyAlignment="1">
      <alignment horizontal="center" vertical="center"/>
    </xf>
    <xf numFmtId="4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vertical="top" wrapText="1"/>
    </xf>
    <xf numFmtId="0" fontId="12" fillId="0" borderId="0" xfId="0" applyFont="1" applyAlignment="1">
      <alignment horizontal="center" vertical="top"/>
    </xf>
    <xf numFmtId="0" fontId="12" fillId="0" borderId="0" xfId="0" applyFont="1" applyAlignment="1">
      <alignment horizontal="left" vertical="center" wrapText="1"/>
    </xf>
    <xf numFmtId="0" fontId="12" fillId="0" borderId="33" xfId="0" applyFont="1" applyBorder="1" applyAlignment="1">
      <alignment horizontal="center" vertical="top"/>
    </xf>
    <xf numFmtId="0" fontId="6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28" xfId="0" applyFont="1" applyFill="1" applyBorder="1" applyAlignment="1">
      <alignment horizontal="left" vertical="center" wrapText="1" indent="2"/>
    </xf>
    <xf numFmtId="0" fontId="7" fillId="0" borderId="19" xfId="0" applyFont="1" applyFill="1" applyBorder="1" applyAlignment="1">
      <alignment horizontal="left" vertical="center" wrapText="1" indent="2"/>
    </xf>
    <xf numFmtId="0" fontId="7" fillId="0" borderId="25" xfId="0" applyFont="1" applyFill="1" applyBorder="1" applyAlignment="1">
      <alignment horizontal="left" vertical="center" wrapText="1" indent="2"/>
    </xf>
    <xf numFmtId="0" fontId="7" fillId="0" borderId="27" xfId="0" applyFont="1" applyFill="1" applyBorder="1" applyAlignment="1">
      <alignment horizontal="left" vertical="center" wrapText="1" indent="2"/>
    </xf>
    <xf numFmtId="0" fontId="7" fillId="0" borderId="9" xfId="0" applyFont="1" applyFill="1" applyBorder="1" applyAlignment="1">
      <alignment horizontal="left" vertical="center" wrapText="1" indent="2"/>
    </xf>
    <xf numFmtId="0" fontId="7" fillId="0" borderId="11" xfId="0" applyFont="1" applyFill="1" applyBorder="1" applyAlignment="1">
      <alignment horizontal="left" vertical="center" wrapText="1" indent="2"/>
    </xf>
    <xf numFmtId="0" fontId="7" fillId="0" borderId="32" xfId="0" applyFont="1" applyFill="1" applyBorder="1" applyAlignment="1">
      <alignment horizontal="left" vertical="center" wrapText="1" indent="2"/>
    </xf>
    <xf numFmtId="0" fontId="7" fillId="0" borderId="39" xfId="0" applyFont="1" applyFill="1" applyBorder="1" applyAlignment="1">
      <alignment horizontal="left" vertical="center" wrapText="1" indent="2"/>
    </xf>
    <xf numFmtId="4" fontId="9" fillId="0" borderId="29" xfId="0" applyNumberFormat="1" applyFont="1" applyFill="1" applyBorder="1" applyAlignment="1">
      <alignment horizontal="center" vertical="center"/>
    </xf>
    <xf numFmtId="4" fontId="9" fillId="0" borderId="30" xfId="0" applyNumberFormat="1" applyFont="1" applyFill="1" applyBorder="1" applyAlignment="1">
      <alignment horizontal="center" vertical="center"/>
    </xf>
    <xf numFmtId="4" fontId="9" fillId="0" borderId="31" xfId="0" applyNumberFormat="1" applyFont="1" applyFill="1" applyBorder="1" applyAlignment="1">
      <alignment horizontal="center" vertical="center"/>
    </xf>
    <xf numFmtId="4" fontId="9" fillId="0" borderId="20" xfId="0" applyNumberFormat="1" applyFont="1" applyFill="1" applyBorder="1" applyAlignment="1">
      <alignment horizontal="center" vertical="center"/>
    </xf>
    <xf numFmtId="4" fontId="9" fillId="0" borderId="21" xfId="0" applyNumberFormat="1" applyFont="1" applyFill="1" applyBorder="1" applyAlignment="1">
      <alignment horizontal="center" vertical="center"/>
    </xf>
    <xf numFmtId="4" fontId="9" fillId="0" borderId="22" xfId="0" applyNumberFormat="1" applyFont="1" applyFill="1" applyBorder="1" applyAlignment="1">
      <alignment horizontal="center"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Medium9"/>
  <colors>
    <mruColors>
      <color rgb="FF19B6E7"/>
      <color rgb="FF000000"/>
      <color rgb="FF23BA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W43"/>
  <sheetViews>
    <sheetView showGridLines="0" tabSelected="1" zoomScale="40" zoomScaleNormal="40" zoomScaleSheetLayoutView="56" workbookViewId="0">
      <selection activeCell="T34" sqref="T34"/>
    </sheetView>
  </sheetViews>
  <sheetFormatPr defaultColWidth="8.85546875" defaultRowHeight="15" x14ac:dyDescent="0.25"/>
  <cols>
    <col min="2" max="2" width="7.5703125" customWidth="1"/>
    <col min="3" max="3" width="68.85546875" customWidth="1"/>
    <col min="4" max="4" width="19.5703125" customWidth="1"/>
    <col min="5" max="5" width="20.28515625" customWidth="1"/>
    <col min="6" max="6" width="20.7109375" customWidth="1"/>
    <col min="7" max="7" width="19.42578125" customWidth="1"/>
    <col min="8" max="9" width="11.28515625" customWidth="1"/>
    <col min="10" max="10" width="11.5703125" customWidth="1"/>
    <col min="11" max="11" width="12.140625" customWidth="1"/>
    <col min="12" max="12" width="11.7109375" customWidth="1"/>
    <col min="13" max="13" width="12.42578125" customWidth="1"/>
    <col min="14" max="14" width="12" customWidth="1"/>
    <col min="15" max="15" width="12.140625" customWidth="1"/>
    <col min="16" max="16" width="11.28515625" customWidth="1"/>
    <col min="17" max="18" width="12.42578125" customWidth="1"/>
    <col min="19" max="19" width="12.5703125" customWidth="1"/>
    <col min="23" max="23" width="13.42578125" customWidth="1"/>
  </cols>
  <sheetData>
    <row r="2" spans="2:19" ht="22.5" customHeight="1" x14ac:dyDescent="0.3">
      <c r="B2" s="2"/>
      <c r="C2" s="3"/>
      <c r="D2" s="3"/>
      <c r="E2" s="2"/>
      <c r="F2" s="2"/>
      <c r="G2" s="2"/>
      <c r="H2" s="2"/>
      <c r="I2" s="2"/>
      <c r="J2" s="2"/>
      <c r="K2" s="4"/>
      <c r="L2" s="4"/>
      <c r="M2" s="4"/>
      <c r="N2" s="4"/>
      <c r="O2" s="4"/>
      <c r="P2" s="20"/>
      <c r="Q2" s="20"/>
      <c r="R2" s="20"/>
      <c r="S2" s="20"/>
    </row>
    <row r="3" spans="2:19" ht="20.25" x14ac:dyDescent="0.3">
      <c r="B3" s="139" t="s">
        <v>15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</row>
    <row r="4" spans="2:19" ht="24.95" customHeight="1" x14ac:dyDescent="0.25">
      <c r="B4" s="147" t="s">
        <v>51</v>
      </c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</row>
    <row r="5" spans="2:19" ht="20.100000000000001" customHeight="1" thickBot="1" x14ac:dyDescent="0.35"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</row>
    <row r="6" spans="2:19" ht="35.25" customHeight="1" thickBot="1" x14ac:dyDescent="0.3">
      <c r="B6" s="140" t="s">
        <v>7</v>
      </c>
      <c r="C6" s="142" t="s">
        <v>0</v>
      </c>
      <c r="D6" s="140" t="s">
        <v>29</v>
      </c>
      <c r="E6" s="140" t="s">
        <v>1</v>
      </c>
      <c r="F6" s="140" t="s">
        <v>2</v>
      </c>
      <c r="G6" s="140" t="s">
        <v>8</v>
      </c>
      <c r="H6" s="144">
        <v>2022</v>
      </c>
      <c r="I6" s="145"/>
      <c r="J6" s="144"/>
      <c r="K6" s="146"/>
      <c r="L6" s="149">
        <v>2023</v>
      </c>
      <c r="M6" s="150"/>
      <c r="N6" s="150"/>
      <c r="O6" s="151"/>
      <c r="P6" s="150">
        <v>2024</v>
      </c>
      <c r="Q6" s="150"/>
      <c r="R6" s="150"/>
      <c r="S6" s="151"/>
    </row>
    <row r="7" spans="2:19" ht="45.75" customHeight="1" thickBot="1" x14ac:dyDescent="0.3">
      <c r="B7" s="141"/>
      <c r="C7" s="143"/>
      <c r="D7" s="141"/>
      <c r="E7" s="141"/>
      <c r="F7" s="141"/>
      <c r="G7" s="141"/>
      <c r="H7" s="45" t="s">
        <v>3</v>
      </c>
      <c r="I7" s="46" t="s">
        <v>4</v>
      </c>
      <c r="J7" s="46" t="s">
        <v>5</v>
      </c>
      <c r="K7" s="61" t="s">
        <v>6</v>
      </c>
      <c r="L7" s="45" t="s">
        <v>3</v>
      </c>
      <c r="M7" s="46" t="s">
        <v>4</v>
      </c>
      <c r="N7" s="46" t="s">
        <v>5</v>
      </c>
      <c r="O7" s="47" t="s">
        <v>6</v>
      </c>
      <c r="P7" s="62" t="s">
        <v>3</v>
      </c>
      <c r="Q7" s="46" t="s">
        <v>4</v>
      </c>
      <c r="R7" s="46" t="s">
        <v>5</v>
      </c>
      <c r="S7" s="47" t="s">
        <v>6</v>
      </c>
    </row>
    <row r="8" spans="2:19" ht="75" customHeight="1" x14ac:dyDescent="0.25">
      <c r="B8" s="88">
        <v>1</v>
      </c>
      <c r="C8" s="90" t="s">
        <v>48</v>
      </c>
      <c r="D8" s="100"/>
      <c r="E8" s="82">
        <v>44788</v>
      </c>
      <c r="F8" s="83">
        <v>45000</v>
      </c>
      <c r="G8" s="77">
        <f t="shared" ref="G8:S8" si="0">SUM(G9:G10)</f>
        <v>0</v>
      </c>
      <c r="H8" s="115">
        <f t="shared" si="0"/>
        <v>0</v>
      </c>
      <c r="I8" s="116">
        <f t="shared" si="0"/>
        <v>0</v>
      </c>
      <c r="J8" s="116">
        <f t="shared" si="0"/>
        <v>0</v>
      </c>
      <c r="K8" s="117">
        <f t="shared" si="0"/>
        <v>0</v>
      </c>
      <c r="L8" s="118">
        <f t="shared" si="0"/>
        <v>0</v>
      </c>
      <c r="M8" s="116">
        <f t="shared" si="0"/>
        <v>0</v>
      </c>
      <c r="N8" s="116">
        <f t="shared" si="0"/>
        <v>0</v>
      </c>
      <c r="O8" s="117">
        <f t="shared" si="0"/>
        <v>0</v>
      </c>
      <c r="P8" s="118">
        <f t="shared" si="0"/>
        <v>0</v>
      </c>
      <c r="Q8" s="116">
        <f t="shared" si="0"/>
        <v>0</v>
      </c>
      <c r="R8" s="116">
        <f t="shared" si="0"/>
        <v>0</v>
      </c>
      <c r="S8" s="119">
        <f t="shared" si="0"/>
        <v>0</v>
      </c>
    </row>
    <row r="9" spans="2:19" s="53" customFormat="1" ht="47.1" customHeight="1" x14ac:dyDescent="0.25">
      <c r="B9" s="5" t="s">
        <v>32</v>
      </c>
      <c r="C9" s="91" t="s">
        <v>49</v>
      </c>
      <c r="D9" s="101"/>
      <c r="E9" s="84">
        <v>44788</v>
      </c>
      <c r="F9" s="85">
        <v>44941</v>
      </c>
      <c r="G9" s="78">
        <f>SUM(J9:S9)</f>
        <v>0</v>
      </c>
      <c r="H9" s="16"/>
      <c r="I9" s="8"/>
      <c r="J9" s="10">
        <v>0</v>
      </c>
      <c r="K9" s="44">
        <v>0</v>
      </c>
      <c r="L9" s="18">
        <v>0</v>
      </c>
      <c r="M9" s="8"/>
      <c r="N9" s="8"/>
      <c r="O9" s="43"/>
      <c r="P9" s="22"/>
      <c r="Q9" s="8"/>
      <c r="R9" s="8"/>
      <c r="S9" s="9"/>
    </row>
    <row r="10" spans="2:19" s="53" customFormat="1" ht="45.95" customHeight="1" x14ac:dyDescent="0.25">
      <c r="B10" s="5" t="s">
        <v>33</v>
      </c>
      <c r="C10" s="91" t="s">
        <v>50</v>
      </c>
      <c r="D10" s="101"/>
      <c r="E10" s="84">
        <v>44941</v>
      </c>
      <c r="F10" s="85">
        <v>45000</v>
      </c>
      <c r="G10" s="78">
        <f>SUM(J10:S10)</f>
        <v>0</v>
      </c>
      <c r="H10" s="16"/>
      <c r="I10" s="8"/>
      <c r="J10" s="13"/>
      <c r="K10" s="48"/>
      <c r="L10" s="18">
        <v>0</v>
      </c>
      <c r="M10" s="8"/>
      <c r="N10" s="8"/>
      <c r="O10" s="43"/>
      <c r="P10" s="22"/>
      <c r="Q10" s="8"/>
      <c r="R10" s="8"/>
      <c r="S10" s="9"/>
    </row>
    <row r="11" spans="2:19" s="53" customFormat="1" ht="93" customHeight="1" x14ac:dyDescent="0.25">
      <c r="B11" s="23">
        <v>2</v>
      </c>
      <c r="C11" s="52" t="s">
        <v>57</v>
      </c>
      <c r="D11" s="36"/>
      <c r="E11" s="65">
        <v>45017</v>
      </c>
      <c r="F11" s="66">
        <v>45383</v>
      </c>
      <c r="G11" s="79">
        <f t="shared" ref="G11:S11" si="1">SUM(G12:G16)</f>
        <v>36.5</v>
      </c>
      <c r="H11" s="120">
        <f t="shared" si="1"/>
        <v>0</v>
      </c>
      <c r="I11" s="121">
        <f t="shared" si="1"/>
        <v>0</v>
      </c>
      <c r="J11" s="121">
        <f t="shared" si="1"/>
        <v>0</v>
      </c>
      <c r="K11" s="122">
        <f t="shared" si="1"/>
        <v>0</v>
      </c>
      <c r="L11" s="123">
        <f t="shared" si="1"/>
        <v>0</v>
      </c>
      <c r="M11" s="121">
        <f t="shared" si="1"/>
        <v>1.5</v>
      </c>
      <c r="N11" s="121">
        <f t="shared" si="1"/>
        <v>18</v>
      </c>
      <c r="O11" s="122">
        <f t="shared" si="1"/>
        <v>14</v>
      </c>
      <c r="P11" s="123">
        <f t="shared" si="1"/>
        <v>3</v>
      </c>
      <c r="Q11" s="121">
        <f t="shared" si="1"/>
        <v>0</v>
      </c>
      <c r="R11" s="121">
        <f t="shared" si="1"/>
        <v>0</v>
      </c>
      <c r="S11" s="124">
        <f t="shared" si="1"/>
        <v>0</v>
      </c>
    </row>
    <row r="12" spans="2:19" ht="29.45" customHeight="1" x14ac:dyDescent="0.25">
      <c r="B12" s="5" t="s">
        <v>25</v>
      </c>
      <c r="C12" s="6" t="s">
        <v>18</v>
      </c>
      <c r="D12" s="102" t="s">
        <v>30</v>
      </c>
      <c r="E12" s="67">
        <v>45017</v>
      </c>
      <c r="F12" s="68">
        <v>45078</v>
      </c>
      <c r="G12" s="80">
        <f>SUM(J12:S12)</f>
        <v>0.5</v>
      </c>
      <c r="H12" s="76"/>
      <c r="I12" s="58"/>
      <c r="J12" s="13"/>
      <c r="K12" s="48"/>
      <c r="L12" s="22"/>
      <c r="M12" s="10">
        <v>0.5</v>
      </c>
      <c r="N12" s="8"/>
      <c r="O12" s="43"/>
      <c r="P12" s="22"/>
      <c r="Q12" s="8"/>
      <c r="R12" s="8"/>
      <c r="S12" s="9"/>
    </row>
    <row r="13" spans="2:19" ht="30.95" customHeight="1" x14ac:dyDescent="0.25">
      <c r="B13" s="5" t="s">
        <v>21</v>
      </c>
      <c r="C13" s="6" t="s">
        <v>40</v>
      </c>
      <c r="D13" s="102" t="s">
        <v>30</v>
      </c>
      <c r="E13" s="67">
        <v>45078</v>
      </c>
      <c r="F13" s="68">
        <v>45170</v>
      </c>
      <c r="G13" s="80">
        <f>SUM(H13:S13)</f>
        <v>2</v>
      </c>
      <c r="H13" s="16"/>
      <c r="I13" s="58"/>
      <c r="J13" s="13"/>
      <c r="K13" s="48"/>
      <c r="L13" s="22"/>
      <c r="M13" s="10">
        <v>1</v>
      </c>
      <c r="N13" s="10">
        <v>1</v>
      </c>
      <c r="O13" s="43"/>
      <c r="P13" s="22"/>
      <c r="Q13" s="8"/>
      <c r="R13" s="8"/>
      <c r="S13" s="9"/>
    </row>
    <row r="14" spans="2:19" ht="32.1" customHeight="1" x14ac:dyDescent="0.25">
      <c r="B14" s="5" t="s">
        <v>22</v>
      </c>
      <c r="C14" s="6" t="s">
        <v>17</v>
      </c>
      <c r="D14" s="103"/>
      <c r="E14" s="67">
        <v>45170</v>
      </c>
      <c r="F14" s="68">
        <v>45199</v>
      </c>
      <c r="G14" s="80">
        <f>SUM(H14:S14)</f>
        <v>0</v>
      </c>
      <c r="H14" s="16"/>
      <c r="I14" s="58"/>
      <c r="J14" s="13"/>
      <c r="K14" s="48"/>
      <c r="L14" s="22"/>
      <c r="M14" s="13"/>
      <c r="N14" s="10">
        <v>0</v>
      </c>
      <c r="O14" s="43"/>
      <c r="P14" s="22"/>
      <c r="Q14" s="8"/>
      <c r="R14" s="8"/>
      <c r="S14" s="9"/>
    </row>
    <row r="15" spans="2:19" ht="30" customHeight="1" x14ac:dyDescent="0.25">
      <c r="B15" s="5" t="s">
        <v>23</v>
      </c>
      <c r="C15" s="6" t="s">
        <v>19</v>
      </c>
      <c r="D15" s="102" t="s">
        <v>30</v>
      </c>
      <c r="E15" s="67">
        <v>45184</v>
      </c>
      <c r="F15" s="68">
        <v>45352</v>
      </c>
      <c r="G15" s="80">
        <f>SUM(H15:S15)</f>
        <v>34</v>
      </c>
      <c r="H15" s="16"/>
      <c r="I15" s="13"/>
      <c r="J15" s="13"/>
      <c r="K15" s="48"/>
      <c r="L15" s="57"/>
      <c r="M15" s="8"/>
      <c r="N15" s="10">
        <v>17</v>
      </c>
      <c r="O15" s="44">
        <v>14</v>
      </c>
      <c r="P15" s="18">
        <v>3</v>
      </c>
      <c r="Q15" s="8"/>
      <c r="R15" s="8"/>
      <c r="S15" s="9"/>
    </row>
    <row r="16" spans="2:19" ht="31.5" customHeight="1" x14ac:dyDescent="0.25">
      <c r="B16" s="5" t="s">
        <v>24</v>
      </c>
      <c r="C16" s="6" t="s">
        <v>16</v>
      </c>
      <c r="D16" s="103"/>
      <c r="E16" s="67">
        <v>45352</v>
      </c>
      <c r="F16" s="68">
        <v>45383</v>
      </c>
      <c r="G16" s="80">
        <f>SUM(H16:S16)</f>
        <v>0</v>
      </c>
      <c r="H16" s="16"/>
      <c r="I16" s="13"/>
      <c r="J16" s="13"/>
      <c r="K16" s="48"/>
      <c r="L16" s="57"/>
      <c r="M16" s="8"/>
      <c r="N16" s="8"/>
      <c r="O16" s="48"/>
      <c r="P16" s="18">
        <v>0</v>
      </c>
      <c r="Q16" s="10">
        <v>0</v>
      </c>
      <c r="R16" s="8"/>
      <c r="S16" s="9"/>
    </row>
    <row r="17" spans="2:19" ht="58.5" customHeight="1" x14ac:dyDescent="0.25">
      <c r="B17" s="23">
        <v>3</v>
      </c>
      <c r="C17" s="52" t="s">
        <v>56</v>
      </c>
      <c r="D17" s="36"/>
      <c r="E17" s="65">
        <v>45260</v>
      </c>
      <c r="F17" s="66">
        <v>45657</v>
      </c>
      <c r="G17" s="79">
        <f t="shared" ref="G17:N17" si="2">SUM(G18:G23)</f>
        <v>31</v>
      </c>
      <c r="H17" s="120">
        <f>SUM(H18:H23)</f>
        <v>0</v>
      </c>
      <c r="I17" s="121">
        <f t="shared" si="2"/>
        <v>0</v>
      </c>
      <c r="J17" s="121">
        <f t="shared" si="2"/>
        <v>0</v>
      </c>
      <c r="K17" s="122">
        <f t="shared" si="2"/>
        <v>0</v>
      </c>
      <c r="L17" s="123">
        <f t="shared" si="2"/>
        <v>0</v>
      </c>
      <c r="M17" s="121">
        <f t="shared" si="2"/>
        <v>0</v>
      </c>
      <c r="N17" s="121">
        <f t="shared" si="2"/>
        <v>0</v>
      </c>
      <c r="O17" s="122">
        <f>SUM(O18:O23)</f>
        <v>0.5</v>
      </c>
      <c r="P17" s="123">
        <f>SUM(P18:P23)</f>
        <v>0.5</v>
      </c>
      <c r="Q17" s="121">
        <f>SUM(Q18:Q23)</f>
        <v>2</v>
      </c>
      <c r="R17" s="121">
        <f>SUM(R18:R23)</f>
        <v>23</v>
      </c>
      <c r="S17" s="124">
        <f>SUM(S18:S23)</f>
        <v>5</v>
      </c>
    </row>
    <row r="18" spans="2:19" ht="28.5" customHeight="1" x14ac:dyDescent="0.25">
      <c r="B18" s="51" t="s">
        <v>34</v>
      </c>
      <c r="C18" s="6" t="s">
        <v>20</v>
      </c>
      <c r="D18" s="102" t="s">
        <v>30</v>
      </c>
      <c r="E18" s="67">
        <v>45260</v>
      </c>
      <c r="F18" s="68">
        <v>45291</v>
      </c>
      <c r="G18" s="80">
        <f t="shared" ref="G18:G23" si="3">SUM(H18:S18)</f>
        <v>0.5</v>
      </c>
      <c r="H18" s="16"/>
      <c r="I18" s="12"/>
      <c r="J18" s="13"/>
      <c r="K18" s="48"/>
      <c r="L18" s="57"/>
      <c r="M18" s="13"/>
      <c r="N18" s="13"/>
      <c r="O18" s="44">
        <v>0.5</v>
      </c>
      <c r="P18" s="22"/>
      <c r="Q18" s="8"/>
      <c r="R18" s="8"/>
      <c r="S18" s="9"/>
    </row>
    <row r="19" spans="2:19" ht="28.5" customHeight="1" x14ac:dyDescent="0.25">
      <c r="B19" s="51" t="s">
        <v>35</v>
      </c>
      <c r="C19" s="6" t="s">
        <v>18</v>
      </c>
      <c r="D19" s="102" t="s">
        <v>30</v>
      </c>
      <c r="E19" s="67">
        <v>45292</v>
      </c>
      <c r="F19" s="68">
        <v>45337</v>
      </c>
      <c r="G19" s="80">
        <f t="shared" si="3"/>
        <v>0.5</v>
      </c>
      <c r="H19" s="16"/>
      <c r="I19" s="12"/>
      <c r="J19" s="13"/>
      <c r="K19" s="48"/>
      <c r="L19" s="57"/>
      <c r="M19" s="13"/>
      <c r="N19" s="13"/>
      <c r="O19" s="48"/>
      <c r="P19" s="18">
        <v>0.5</v>
      </c>
      <c r="Q19" s="8"/>
      <c r="R19" s="8"/>
      <c r="S19" s="9"/>
    </row>
    <row r="20" spans="2:19" ht="27" customHeight="1" x14ac:dyDescent="0.25">
      <c r="B20" s="51" t="s">
        <v>36</v>
      </c>
      <c r="C20" s="6" t="s">
        <v>40</v>
      </c>
      <c r="D20" s="102" t="s">
        <v>30</v>
      </c>
      <c r="E20" s="67">
        <v>45337</v>
      </c>
      <c r="F20" s="68">
        <v>45444</v>
      </c>
      <c r="G20" s="80">
        <f t="shared" si="3"/>
        <v>2</v>
      </c>
      <c r="H20" s="16"/>
      <c r="I20" s="12"/>
      <c r="J20" s="13"/>
      <c r="K20" s="48"/>
      <c r="L20" s="57"/>
      <c r="M20" s="13"/>
      <c r="N20" s="13"/>
      <c r="O20" s="43"/>
      <c r="P20" s="18">
        <v>0</v>
      </c>
      <c r="Q20" s="10">
        <v>2</v>
      </c>
      <c r="R20" s="8"/>
      <c r="S20" s="9"/>
    </row>
    <row r="21" spans="2:19" ht="27" customHeight="1" x14ac:dyDescent="0.25">
      <c r="B21" s="51" t="s">
        <v>37</v>
      </c>
      <c r="C21" s="6" t="s">
        <v>17</v>
      </c>
      <c r="D21" s="103"/>
      <c r="E21" s="67">
        <v>45444</v>
      </c>
      <c r="F21" s="68">
        <v>45505</v>
      </c>
      <c r="G21" s="80">
        <f t="shared" si="3"/>
        <v>0</v>
      </c>
      <c r="H21" s="16"/>
      <c r="I21" s="12"/>
      <c r="J21" s="13"/>
      <c r="K21" s="48"/>
      <c r="L21" s="57"/>
      <c r="M21" s="13"/>
      <c r="N21" s="13"/>
      <c r="O21" s="43"/>
      <c r="P21" s="57"/>
      <c r="Q21" s="10">
        <v>0</v>
      </c>
      <c r="R21" s="10">
        <v>0</v>
      </c>
      <c r="S21" s="9"/>
    </row>
    <row r="22" spans="2:19" ht="27" customHeight="1" x14ac:dyDescent="0.25">
      <c r="B22" s="51" t="s">
        <v>38</v>
      </c>
      <c r="C22" s="6" t="s">
        <v>19</v>
      </c>
      <c r="D22" s="102" t="s">
        <v>30</v>
      </c>
      <c r="E22" s="67">
        <v>45505</v>
      </c>
      <c r="F22" s="68">
        <v>45627</v>
      </c>
      <c r="G22" s="80">
        <f t="shared" si="3"/>
        <v>28</v>
      </c>
      <c r="H22" s="16"/>
      <c r="I22" s="12"/>
      <c r="J22" s="13"/>
      <c r="K22" s="48"/>
      <c r="L22" s="57"/>
      <c r="M22" s="13"/>
      <c r="N22" s="13"/>
      <c r="O22" s="43"/>
      <c r="P22" s="22"/>
      <c r="Q22" s="13"/>
      <c r="R22" s="10">
        <v>23</v>
      </c>
      <c r="S22" s="14">
        <v>5</v>
      </c>
    </row>
    <row r="23" spans="2:19" ht="27.6" customHeight="1" x14ac:dyDescent="0.25">
      <c r="B23" s="51" t="s">
        <v>38</v>
      </c>
      <c r="C23" s="6" t="s">
        <v>16</v>
      </c>
      <c r="D23" s="103"/>
      <c r="E23" s="67">
        <v>45627</v>
      </c>
      <c r="F23" s="68">
        <v>45657</v>
      </c>
      <c r="G23" s="80">
        <f t="shared" si="3"/>
        <v>0</v>
      </c>
      <c r="H23" s="11"/>
      <c r="I23" s="12"/>
      <c r="J23" s="13"/>
      <c r="K23" s="48"/>
      <c r="L23" s="57"/>
      <c r="M23" s="13"/>
      <c r="N23" s="13"/>
      <c r="O23" s="43"/>
      <c r="P23" s="22"/>
      <c r="Q23" s="8"/>
      <c r="R23" s="13"/>
      <c r="S23" s="14">
        <v>0</v>
      </c>
    </row>
    <row r="24" spans="2:19" ht="48.6" customHeight="1" x14ac:dyDescent="0.25">
      <c r="B24" s="23">
        <v>4</v>
      </c>
      <c r="C24" s="92" t="s">
        <v>42</v>
      </c>
      <c r="D24" s="24"/>
      <c r="E24" s="65">
        <v>45292</v>
      </c>
      <c r="F24" s="66">
        <v>45641</v>
      </c>
      <c r="G24" s="79">
        <f t="shared" ref="G24:S24" si="4">SUM(G25:G26)</f>
        <v>15</v>
      </c>
      <c r="H24" s="120">
        <f t="shared" si="4"/>
        <v>0</v>
      </c>
      <c r="I24" s="121">
        <f t="shared" si="4"/>
        <v>0</v>
      </c>
      <c r="J24" s="121">
        <f t="shared" si="4"/>
        <v>0</v>
      </c>
      <c r="K24" s="122">
        <f t="shared" si="4"/>
        <v>0</v>
      </c>
      <c r="L24" s="123">
        <f t="shared" si="4"/>
        <v>0</v>
      </c>
      <c r="M24" s="121">
        <f t="shared" si="4"/>
        <v>0</v>
      </c>
      <c r="N24" s="121">
        <f t="shared" si="4"/>
        <v>0</v>
      </c>
      <c r="O24" s="122">
        <f t="shared" si="4"/>
        <v>0</v>
      </c>
      <c r="P24" s="123">
        <f t="shared" si="4"/>
        <v>12</v>
      </c>
      <c r="Q24" s="121">
        <f t="shared" si="4"/>
        <v>1</v>
      </c>
      <c r="R24" s="121">
        <f t="shared" si="4"/>
        <v>2</v>
      </c>
      <c r="S24" s="124">
        <f t="shared" si="4"/>
        <v>0</v>
      </c>
    </row>
    <row r="25" spans="2:19" ht="32.1" customHeight="1" x14ac:dyDescent="0.25">
      <c r="B25" s="5" t="s">
        <v>39</v>
      </c>
      <c r="C25" s="6" t="s">
        <v>44</v>
      </c>
      <c r="D25" s="102" t="s">
        <v>30</v>
      </c>
      <c r="E25" s="67">
        <v>45292</v>
      </c>
      <c r="F25" s="68">
        <v>45565</v>
      </c>
      <c r="G25" s="80">
        <f>SUM(H25:S25)</f>
        <v>15</v>
      </c>
      <c r="H25" s="15"/>
      <c r="I25" s="13"/>
      <c r="J25" s="13"/>
      <c r="K25" s="48"/>
      <c r="L25" s="57"/>
      <c r="M25" s="13"/>
      <c r="N25" s="13"/>
      <c r="O25" s="48"/>
      <c r="P25" s="18">
        <v>12</v>
      </c>
      <c r="Q25" s="10">
        <v>1</v>
      </c>
      <c r="R25" s="10">
        <v>2</v>
      </c>
      <c r="S25" s="17"/>
    </row>
    <row r="26" spans="2:19" ht="32.1" customHeight="1" x14ac:dyDescent="0.25">
      <c r="B26" s="5" t="s">
        <v>41</v>
      </c>
      <c r="C26" s="6" t="s">
        <v>43</v>
      </c>
      <c r="D26" s="102" t="s">
        <v>30</v>
      </c>
      <c r="E26" s="67">
        <v>45565</v>
      </c>
      <c r="F26" s="68">
        <v>45641</v>
      </c>
      <c r="G26" s="80">
        <f>SUM(H26:S26)</f>
        <v>0</v>
      </c>
      <c r="H26" s="15"/>
      <c r="I26" s="13"/>
      <c r="J26" s="13"/>
      <c r="K26" s="48"/>
      <c r="L26" s="57"/>
      <c r="M26" s="13"/>
      <c r="N26" s="13"/>
      <c r="O26" s="48"/>
      <c r="P26" s="57"/>
      <c r="Q26" s="13"/>
      <c r="R26" s="10">
        <v>0</v>
      </c>
      <c r="S26" s="14">
        <v>0</v>
      </c>
    </row>
    <row r="27" spans="2:19" ht="32.1" customHeight="1" x14ac:dyDescent="0.25">
      <c r="B27" s="106" t="s">
        <v>45</v>
      </c>
      <c r="C27" s="93" t="s">
        <v>46</v>
      </c>
      <c r="D27" s="104" t="s">
        <v>31</v>
      </c>
      <c r="E27" s="65">
        <v>45397</v>
      </c>
      <c r="F27" s="66">
        <v>45565</v>
      </c>
      <c r="G27" s="79">
        <f t="shared" ref="G27:S27" si="5">SUM(G28:G29)</f>
        <v>22.5</v>
      </c>
      <c r="H27" s="120">
        <f t="shared" si="5"/>
        <v>0</v>
      </c>
      <c r="I27" s="121">
        <f t="shared" si="5"/>
        <v>0</v>
      </c>
      <c r="J27" s="121">
        <f t="shared" si="5"/>
        <v>0</v>
      </c>
      <c r="K27" s="122">
        <f t="shared" si="5"/>
        <v>0</v>
      </c>
      <c r="L27" s="123">
        <f t="shared" si="5"/>
        <v>0</v>
      </c>
      <c r="M27" s="121">
        <f t="shared" si="5"/>
        <v>0</v>
      </c>
      <c r="N27" s="121">
        <f t="shared" si="5"/>
        <v>0</v>
      </c>
      <c r="O27" s="122">
        <f t="shared" si="5"/>
        <v>0</v>
      </c>
      <c r="P27" s="123">
        <f t="shared" si="5"/>
        <v>10</v>
      </c>
      <c r="Q27" s="121">
        <f t="shared" si="5"/>
        <v>5.5</v>
      </c>
      <c r="R27" s="121">
        <f t="shared" si="5"/>
        <v>7</v>
      </c>
      <c r="S27" s="124">
        <f t="shared" si="5"/>
        <v>0</v>
      </c>
    </row>
    <row r="28" spans="2:19" ht="32.1" customHeight="1" x14ac:dyDescent="0.25">
      <c r="B28" s="5" t="s">
        <v>54</v>
      </c>
      <c r="C28" s="6" t="s">
        <v>47</v>
      </c>
      <c r="D28" s="102" t="s">
        <v>31</v>
      </c>
      <c r="E28" s="67">
        <v>45397</v>
      </c>
      <c r="F28" s="68">
        <v>45473</v>
      </c>
      <c r="G28" s="80">
        <f t="shared" ref="G28:G35" si="6">SUM(H28:S28)</f>
        <v>0.5</v>
      </c>
      <c r="H28" s="15"/>
      <c r="I28" s="13"/>
      <c r="J28" s="13"/>
      <c r="K28" s="48"/>
      <c r="L28" s="57"/>
      <c r="M28" s="13"/>
      <c r="N28" s="13"/>
      <c r="O28" s="48"/>
      <c r="P28" s="57"/>
      <c r="Q28" s="10">
        <v>0.5</v>
      </c>
      <c r="R28" s="13"/>
      <c r="S28" s="17"/>
    </row>
    <row r="29" spans="2:19" ht="32.1" customHeight="1" x14ac:dyDescent="0.25">
      <c r="B29" s="54" t="s">
        <v>55</v>
      </c>
      <c r="C29" s="63" t="s">
        <v>52</v>
      </c>
      <c r="D29" s="102" t="s">
        <v>31</v>
      </c>
      <c r="E29" s="67">
        <v>45322</v>
      </c>
      <c r="F29" s="68">
        <v>45565</v>
      </c>
      <c r="G29" s="96">
        <f t="shared" si="6"/>
        <v>22</v>
      </c>
      <c r="H29" s="64"/>
      <c r="I29" s="55"/>
      <c r="J29" s="55"/>
      <c r="K29" s="56"/>
      <c r="L29" s="97"/>
      <c r="M29" s="55"/>
      <c r="N29" s="55"/>
      <c r="O29" s="56"/>
      <c r="P29" s="59">
        <v>10</v>
      </c>
      <c r="Q29" s="98">
        <v>5</v>
      </c>
      <c r="R29" s="98">
        <v>7</v>
      </c>
      <c r="S29" s="99"/>
    </row>
    <row r="30" spans="2:19" ht="42" customHeight="1" thickBot="1" x14ac:dyDescent="0.3">
      <c r="B30" s="89">
        <v>6</v>
      </c>
      <c r="C30" s="94" t="s">
        <v>10</v>
      </c>
      <c r="D30" s="105"/>
      <c r="E30" s="86">
        <v>45657</v>
      </c>
      <c r="F30" s="87"/>
      <c r="G30" s="81">
        <f t="shared" si="6"/>
        <v>0</v>
      </c>
      <c r="H30" s="60"/>
      <c r="I30" s="50"/>
      <c r="J30" s="50"/>
      <c r="K30" s="70"/>
      <c r="L30" s="49"/>
      <c r="M30" s="50"/>
      <c r="N30" s="50"/>
      <c r="O30" s="70"/>
      <c r="P30" s="49"/>
      <c r="Q30" s="50"/>
      <c r="R30" s="50"/>
      <c r="S30" s="75">
        <v>0</v>
      </c>
    </row>
    <row r="31" spans="2:19" ht="36" customHeight="1" x14ac:dyDescent="0.25">
      <c r="B31" s="71"/>
      <c r="C31" s="72" t="s">
        <v>11</v>
      </c>
      <c r="D31" s="95"/>
      <c r="E31" s="73">
        <v>44652</v>
      </c>
      <c r="F31" s="73">
        <v>45657</v>
      </c>
      <c r="G31" s="107">
        <f t="shared" si="6"/>
        <v>105</v>
      </c>
      <c r="H31" s="160">
        <f>SUM(H17:K17,H24:K24,H30:K30,H8:K8)</f>
        <v>0</v>
      </c>
      <c r="I31" s="161"/>
      <c r="J31" s="161"/>
      <c r="K31" s="162"/>
      <c r="L31" s="160">
        <f>SUM(L11:O11,L17:O17,L24:O24,L30:O30,L8:O8,L27:O27)</f>
        <v>34</v>
      </c>
      <c r="M31" s="161"/>
      <c r="N31" s="161"/>
      <c r="O31" s="162"/>
      <c r="P31" s="160">
        <f>SUM(P11:S11,P17:S17,P24:S24,P27:S27,P30:S30,P8:S8)</f>
        <v>71</v>
      </c>
      <c r="Q31" s="161"/>
      <c r="R31" s="161"/>
      <c r="S31" s="162"/>
    </row>
    <row r="32" spans="2:19" ht="42.95" customHeight="1" thickBot="1" x14ac:dyDescent="0.3">
      <c r="B32" s="32"/>
      <c r="C32" s="41" t="s">
        <v>12</v>
      </c>
      <c r="D32" s="42"/>
      <c r="E32" s="69">
        <v>44652</v>
      </c>
      <c r="F32" s="69">
        <v>45657</v>
      </c>
      <c r="G32" s="108">
        <f t="shared" si="6"/>
        <v>82.5</v>
      </c>
      <c r="H32" s="163">
        <f>SUM(H17:K17,H24:K24,H30:K30,H8:K8)</f>
        <v>0</v>
      </c>
      <c r="I32" s="164"/>
      <c r="J32" s="164"/>
      <c r="K32" s="165"/>
      <c r="L32" s="163">
        <f>SUM(L11:O11,L17:O17,L24:O24,L30:O30,L8:O8)</f>
        <v>34</v>
      </c>
      <c r="M32" s="164"/>
      <c r="N32" s="164"/>
      <c r="O32" s="165"/>
      <c r="P32" s="163">
        <f>SUM(P11:S11,P17:S17,P24:S24,P30:S30,P8:S8)</f>
        <v>48.5</v>
      </c>
      <c r="Q32" s="164"/>
      <c r="R32" s="164"/>
      <c r="S32" s="165"/>
    </row>
    <row r="33" spans="2:23" ht="42.95" customHeight="1" x14ac:dyDescent="0.25">
      <c r="B33" s="32"/>
      <c r="C33" s="155" t="s">
        <v>13</v>
      </c>
      <c r="D33" s="158"/>
      <c r="E33" s="158"/>
      <c r="F33" s="159"/>
      <c r="G33" s="74">
        <f t="shared" si="6"/>
        <v>105</v>
      </c>
      <c r="H33" s="109">
        <f t="shared" ref="H33:S33" si="7">H8+H11+H17+H24+H27+H30</f>
        <v>0</v>
      </c>
      <c r="I33" s="110">
        <f t="shared" si="7"/>
        <v>0</v>
      </c>
      <c r="J33" s="110">
        <f t="shared" si="7"/>
        <v>0</v>
      </c>
      <c r="K33" s="111">
        <f t="shared" si="7"/>
        <v>0</v>
      </c>
      <c r="L33" s="109">
        <f t="shared" si="7"/>
        <v>0</v>
      </c>
      <c r="M33" s="110">
        <f t="shared" si="7"/>
        <v>1.5</v>
      </c>
      <c r="N33" s="110">
        <f t="shared" si="7"/>
        <v>18</v>
      </c>
      <c r="O33" s="111">
        <f t="shared" si="7"/>
        <v>14.5</v>
      </c>
      <c r="P33" s="109">
        <f t="shared" si="7"/>
        <v>25.5</v>
      </c>
      <c r="Q33" s="110">
        <f t="shared" si="7"/>
        <v>8.5</v>
      </c>
      <c r="R33" s="110">
        <f t="shared" si="7"/>
        <v>32</v>
      </c>
      <c r="S33" s="111">
        <f t="shared" si="7"/>
        <v>5</v>
      </c>
    </row>
    <row r="34" spans="2:23" ht="48.95" customHeight="1" x14ac:dyDescent="0.25">
      <c r="B34" s="32"/>
      <c r="C34" s="155" t="s">
        <v>14</v>
      </c>
      <c r="D34" s="156"/>
      <c r="E34" s="156"/>
      <c r="F34" s="157"/>
      <c r="G34" s="33">
        <f t="shared" si="6"/>
        <v>82.5</v>
      </c>
      <c r="H34" s="112">
        <f t="shared" ref="H34:P34" si="8">H8+H11+H17+H24+H30</f>
        <v>0</v>
      </c>
      <c r="I34" s="113">
        <f t="shared" si="8"/>
        <v>0</v>
      </c>
      <c r="J34" s="113">
        <f t="shared" si="8"/>
        <v>0</v>
      </c>
      <c r="K34" s="114">
        <f t="shared" si="8"/>
        <v>0</v>
      </c>
      <c r="L34" s="112">
        <f t="shared" si="8"/>
        <v>0</v>
      </c>
      <c r="M34" s="113">
        <f t="shared" si="8"/>
        <v>1.5</v>
      </c>
      <c r="N34" s="113">
        <f t="shared" si="8"/>
        <v>18</v>
      </c>
      <c r="O34" s="114">
        <f t="shared" si="8"/>
        <v>14.5</v>
      </c>
      <c r="P34" s="112">
        <f t="shared" si="8"/>
        <v>15.5</v>
      </c>
      <c r="Q34" s="113">
        <f>Q11+Q17+Q24+Q8+Q30</f>
        <v>3</v>
      </c>
      <c r="R34" s="113">
        <f>R8+R11+R17+R24+R30</f>
        <v>25</v>
      </c>
      <c r="S34" s="114">
        <f>S8+S11+S17+S24+S30</f>
        <v>5</v>
      </c>
      <c r="T34" s="1"/>
      <c r="U34" s="1"/>
      <c r="V34" s="1"/>
      <c r="W34" s="1"/>
    </row>
    <row r="35" spans="2:23" ht="43.5" customHeight="1" thickBot="1" x14ac:dyDescent="0.3">
      <c r="B35" s="34"/>
      <c r="C35" s="152" t="s">
        <v>9</v>
      </c>
      <c r="D35" s="153"/>
      <c r="E35" s="153"/>
      <c r="F35" s="154"/>
      <c r="G35" s="35">
        <f t="shared" si="6"/>
        <v>1</v>
      </c>
      <c r="H35" s="25"/>
      <c r="I35" s="26"/>
      <c r="J35" s="26"/>
      <c r="K35" s="27"/>
      <c r="L35" s="28"/>
      <c r="M35" s="28"/>
      <c r="N35" s="28"/>
      <c r="O35" s="27">
        <v>1</v>
      </c>
      <c r="P35" s="29"/>
      <c r="Q35" s="30"/>
      <c r="R35" s="30"/>
      <c r="S35" s="31"/>
    </row>
    <row r="36" spans="2:23" ht="43.5" customHeight="1" x14ac:dyDescent="0.25">
      <c r="B36" s="129"/>
      <c r="C36" s="130"/>
      <c r="D36" s="130"/>
      <c r="E36" s="130"/>
      <c r="F36" s="130"/>
      <c r="G36" s="131"/>
      <c r="H36" s="132"/>
      <c r="I36" s="132"/>
      <c r="J36" s="132"/>
      <c r="K36" s="132"/>
      <c r="L36" s="133"/>
      <c r="M36" s="133"/>
      <c r="N36" s="133"/>
      <c r="O36" s="132"/>
      <c r="P36" s="133"/>
      <c r="Q36" s="133"/>
      <c r="R36" s="133"/>
      <c r="S36" s="134"/>
    </row>
    <row r="37" spans="2:23" ht="30.95" customHeight="1" x14ac:dyDescent="0.3">
      <c r="B37" s="7"/>
      <c r="C37" s="7"/>
      <c r="D37" s="7"/>
      <c r="E37" s="7"/>
      <c r="F37" s="7"/>
      <c r="G37" s="7"/>
      <c r="H37" s="19"/>
      <c r="I37" s="19"/>
      <c r="J37" s="19"/>
      <c r="K37" s="19"/>
      <c r="L37" s="19"/>
      <c r="M37" s="19"/>
      <c r="N37" s="19"/>
      <c r="O37" s="19"/>
      <c r="P37" s="137"/>
      <c r="Q37" s="137"/>
      <c r="R37" s="137"/>
      <c r="S37" s="137"/>
    </row>
    <row r="38" spans="2:23" ht="65.099999999999994" customHeight="1" x14ac:dyDescent="0.35">
      <c r="C38" s="37"/>
      <c r="D38" s="37"/>
      <c r="E38" s="39"/>
      <c r="F38" s="40"/>
      <c r="G38" s="38"/>
      <c r="H38" s="137" t="s">
        <v>53</v>
      </c>
      <c r="I38" s="137"/>
      <c r="J38" s="137"/>
      <c r="K38" s="137"/>
      <c r="L38" s="125"/>
    </row>
    <row r="39" spans="2:23" ht="21" x14ac:dyDescent="0.35">
      <c r="C39" s="37"/>
      <c r="D39" s="37"/>
      <c r="E39" s="39"/>
      <c r="F39" s="40"/>
      <c r="G39" s="38"/>
      <c r="H39" s="125"/>
      <c r="I39" s="125"/>
      <c r="J39" s="125"/>
      <c r="K39" s="125"/>
      <c r="L39" s="125"/>
    </row>
    <row r="40" spans="2:23" ht="21" x14ac:dyDescent="0.35">
      <c r="C40" s="37"/>
      <c r="D40" s="37"/>
      <c r="E40" s="39"/>
      <c r="F40" s="40"/>
      <c r="G40" s="38"/>
      <c r="H40" s="125"/>
      <c r="I40" s="125"/>
      <c r="J40" s="125"/>
      <c r="K40" s="125"/>
      <c r="L40" s="125"/>
    </row>
    <row r="41" spans="2:23" s="21" customFormat="1" ht="24.95" customHeight="1" x14ac:dyDescent="0.25">
      <c r="C41" s="39"/>
      <c r="D41" s="135"/>
      <c r="E41" s="135"/>
      <c r="H41" s="37" t="s">
        <v>28</v>
      </c>
      <c r="I41" s="39"/>
      <c r="M41" s="126"/>
      <c r="N41" s="126"/>
      <c r="O41" s="126"/>
      <c r="Q41" s="126"/>
      <c r="R41" s="126"/>
      <c r="S41" s="126"/>
      <c r="T41"/>
    </row>
    <row r="42" spans="2:23" ht="21" x14ac:dyDescent="0.35">
      <c r="C42" s="38"/>
      <c r="D42" s="136"/>
      <c r="E42" s="136"/>
      <c r="M42" s="138" t="s">
        <v>26</v>
      </c>
      <c r="N42" s="138"/>
      <c r="O42" s="138"/>
      <c r="Q42" s="128" t="s">
        <v>58</v>
      </c>
      <c r="R42" s="128"/>
      <c r="S42" s="128"/>
    </row>
    <row r="43" spans="2:23" ht="21" x14ac:dyDescent="0.35">
      <c r="C43" s="38"/>
      <c r="D43" s="136"/>
      <c r="E43" s="136"/>
      <c r="N43" s="127" t="s">
        <v>27</v>
      </c>
      <c r="O43" s="127"/>
    </row>
  </sheetData>
  <mergeCells count="27">
    <mergeCell ref="P37:S37"/>
    <mergeCell ref="D6:D7"/>
    <mergeCell ref="C35:F35"/>
    <mergeCell ref="C34:F34"/>
    <mergeCell ref="C33:F33"/>
    <mergeCell ref="P6:S6"/>
    <mergeCell ref="H31:K31"/>
    <mergeCell ref="L31:O31"/>
    <mergeCell ref="P31:S31"/>
    <mergeCell ref="H32:K32"/>
    <mergeCell ref="L32:O32"/>
    <mergeCell ref="P32:S32"/>
    <mergeCell ref="B3:S3"/>
    <mergeCell ref="B6:B7"/>
    <mergeCell ref="C6:C7"/>
    <mergeCell ref="E6:E7"/>
    <mergeCell ref="F6:F7"/>
    <mergeCell ref="H6:K6"/>
    <mergeCell ref="G6:G7"/>
    <mergeCell ref="B4:S4"/>
    <mergeCell ref="B5:S5"/>
    <mergeCell ref="L6:O6"/>
    <mergeCell ref="D41:E41"/>
    <mergeCell ref="D42:E42"/>
    <mergeCell ref="D43:E43"/>
    <mergeCell ref="H38:K38"/>
    <mergeCell ref="M42:O42"/>
  </mergeCells>
  <phoneticPr fontId="11" type="noConversion"/>
  <pageMargins left="0.9055118110236221" right="0.31496062992125984" top="0.74803149606299213" bottom="0.74803149606299213" header="0.31496062992125984" footer="0.31496062992125984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ПГ ОБРАЗЕЦ</vt:lpstr>
      <vt:lpstr>'ПГ ОБРАЗЕЦ'!Print_Area</vt:lpstr>
      <vt:lpstr>'ПГ ОБРАЗЕЦ'!Print_Titles</vt:lpstr>
      <vt:lpstr>'ПГ ОБРАЗЕЦ'!Область_печати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2020-11-13T07:10:11Z</cp:lastPrinted>
  <dcterms:created xsi:type="dcterms:W3CDTF">2006-09-16T00:00:00Z</dcterms:created>
  <dcterms:modified xsi:type="dcterms:W3CDTF">2023-03-17T11:23:40Z</dcterms:modified>
</cp:coreProperties>
</file>